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defaultThemeVersion="202300"/>
  <mc:AlternateContent xmlns:mc="http://schemas.openxmlformats.org/markup-compatibility/2006">
    <mc:Choice Requires="x15">
      <x15ac:absPath xmlns:x15ac="http://schemas.microsoft.com/office/spreadsheetml/2010/11/ac" url="/Users/amanda2019/Desktop/"/>
    </mc:Choice>
  </mc:AlternateContent>
  <xr:revisionPtr revIDLastSave="0" documentId="8_{86767F96-3930-794E-A7BC-C50BB1ABF36B}" xr6:coauthVersionLast="47" xr6:coauthVersionMax="47" xr10:uidLastSave="{00000000-0000-0000-0000-000000000000}"/>
  <bookViews>
    <workbookView xWindow="0" yWindow="660" windowWidth="30240" windowHeight="17640" xr2:uid="{26BC4C90-89E9-5D42-BAFF-B8B94EF7BA38}"/>
  </bookViews>
  <sheets>
    <sheet name="Methodologie" sheetId="4" r:id="rId1"/>
    <sheet name="Verantwoording codeboek Top 100" sheetId="2" r:id="rId2"/>
    <sheet name="Dataset top 100, 1889-2025" sheetId="1" r:id="rId3"/>
    <sheet name="Verantwoording codeboek Frenna" sheetId="5" r:id="rId4"/>
    <sheet name="Dataset Frenna PINK SUMMER"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21" i="3" l="1"/>
  <c r="D21" i="3"/>
  <c r="E21" i="3"/>
  <c r="G3" i="3"/>
  <c r="G4" i="3"/>
  <c r="G5" i="3"/>
  <c r="G6" i="3"/>
  <c r="G7" i="3"/>
  <c r="G8" i="3"/>
  <c r="G9" i="3"/>
  <c r="G10" i="3"/>
  <c r="G11" i="3"/>
  <c r="G12" i="3"/>
  <c r="G13" i="3"/>
  <c r="G14" i="3"/>
  <c r="G15" i="3"/>
  <c r="G16" i="3"/>
  <c r="G17" i="3"/>
  <c r="G18" i="3"/>
  <c r="G19" i="3"/>
  <c r="G20" i="3"/>
  <c r="G2" i="3"/>
</calcChain>
</file>

<file path=xl/sharedStrings.xml><?xml version="1.0" encoding="utf-8"?>
<sst xmlns="http://schemas.openxmlformats.org/spreadsheetml/2006/main" count="240" uniqueCount="122">
  <si>
    <t>Jaar</t>
  </si>
  <si>
    <t>Ramperen</t>
  </si>
  <si>
    <t>Artiest(en)</t>
  </si>
  <si>
    <t>Groupie Love</t>
  </si>
  <si>
    <t>Ali B, Gio, Darryl</t>
  </si>
  <si>
    <t>Ali B, Yes-R, The Partysquad</t>
  </si>
  <si>
    <t>The Partysquad, Sjaak, Diorno, Sef, Reverse</t>
  </si>
  <si>
    <t>Stuk</t>
  </si>
  <si>
    <t>Diggy Dex, Eva De Roovere</t>
  </si>
  <si>
    <t>Slaap Lekker (Fantastig Tog)</t>
  </si>
  <si>
    <t>Broodje Bakpao</t>
  </si>
  <si>
    <t>The Opposites, Sef, Gers Pardoel</t>
  </si>
  <si>
    <t>Bagagedrager</t>
  </si>
  <si>
    <t>Gers Pardoel, Sef</t>
  </si>
  <si>
    <t>Sukkel Voor de Liefde</t>
  </si>
  <si>
    <t>The Opposites, Mr. Probz</t>
  </si>
  <si>
    <t>Mooie Dag</t>
  </si>
  <si>
    <t>Jayh</t>
  </si>
  <si>
    <t>Gass</t>
  </si>
  <si>
    <t>Sevn Alias, Jairzinho, Jason Futuristric, BKO</t>
  </si>
  <si>
    <t>Energie</t>
  </si>
  <si>
    <t>Ronnie Flex, Frenna</t>
  </si>
  <si>
    <t>Aantal hiphopnummers in Top 100</t>
  </si>
  <si>
    <t>Lil Craney</t>
  </si>
  <si>
    <t>Kraantje Pappie</t>
  </si>
  <si>
    <t>Snelle</t>
  </si>
  <si>
    <t>Reünie</t>
  </si>
  <si>
    <t>Tiger</t>
  </si>
  <si>
    <t>Bilal Wahib</t>
  </si>
  <si>
    <t>UHUH</t>
  </si>
  <si>
    <t>$hirak, Ronnie Flex, Yssi SB, Lil Kleine</t>
  </si>
  <si>
    <t>Naar De Maan</t>
  </si>
  <si>
    <t>Maan, De Jeugd van Tegenwoordig</t>
  </si>
  <si>
    <t>Herinnering</t>
  </si>
  <si>
    <t>Boef, Lil Kleine, $hirak</t>
  </si>
  <si>
    <t>PRETTY GIRLS</t>
  </si>
  <si>
    <t>ZAAZAA</t>
  </si>
  <si>
    <t>Frenna</t>
  </si>
  <si>
    <t>Get Spanish</t>
  </si>
  <si>
    <t>De Jeugd van Tegenwoordig</t>
  </si>
  <si>
    <t>Whatskeburt?!</t>
  </si>
  <si>
    <t>Ali B, Brace</t>
  </si>
  <si>
    <t>Dansplaat</t>
  </si>
  <si>
    <t>Brainpower</t>
  </si>
  <si>
    <t>Puf</t>
  </si>
  <si>
    <t>Def Rhymz</t>
  </si>
  <si>
    <t>Osdorp Posse</t>
  </si>
  <si>
    <t>Origineel Amsterdams</t>
  </si>
  <si>
    <t>Viervoeters</t>
  </si>
  <si>
    <t>Extince</t>
  </si>
  <si>
    <t>Nasty</t>
  </si>
  <si>
    <t>Een Moment Zonder Jou</t>
  </si>
  <si>
    <t>Waarvan Nederlandse hiphopnummers</t>
  </si>
  <si>
    <t>Drank &amp; Drugs</t>
  </si>
  <si>
    <t>Lil Kleine, Ronnie Flex</t>
  </si>
  <si>
    <t>Aantal woorden in tekst</t>
  </si>
  <si>
    <t>Waarvan aantal Engelse woorden</t>
  </si>
  <si>
    <t>Ik ben je zat</t>
  </si>
  <si>
    <t>Ranking in top 100</t>
  </si>
  <si>
    <t>Artiest</t>
  </si>
  <si>
    <t>SPONSA</t>
  </si>
  <si>
    <t>PAPARAZZI</t>
  </si>
  <si>
    <t>POOL PARTY</t>
  </si>
  <si>
    <t>MEISJE LUISTER II</t>
  </si>
  <si>
    <t>NIEMAND ANDERS</t>
  </si>
  <si>
    <t>PINK SUMMER INTERLUDE</t>
  </si>
  <si>
    <t>NASA</t>
  </si>
  <si>
    <t>GIRLS WANNA HAVE FUN</t>
  </si>
  <si>
    <t>MY STYLE</t>
  </si>
  <si>
    <t>PICO BELLO</t>
  </si>
  <si>
    <t>PEACE OF MIND</t>
  </si>
  <si>
    <t>SUMMER START</t>
  </si>
  <si>
    <t>MARADONA</t>
  </si>
  <si>
    <t>HIGHER</t>
  </si>
  <si>
    <t>MORE PRETTY GIRLS</t>
  </si>
  <si>
    <t>PRETTY GIRLS - Remix</t>
  </si>
  <si>
    <t>PRETTY GIRLS - Philou Louzolo Remix</t>
  </si>
  <si>
    <t>NASA - NOA Remix</t>
  </si>
  <si>
    <t>Album</t>
  </si>
  <si>
    <t>PINK SUMMER</t>
  </si>
  <si>
    <t>Waarvan Engelse woorden</t>
  </si>
  <si>
    <t>Waarvan Engelse woorden (%)</t>
  </si>
  <si>
    <t>Variabele</t>
  </si>
  <si>
    <t>Beschrijving</t>
  </si>
  <si>
    <t>Nederlands hiphopnummer met hoogste ranking in Top 100</t>
  </si>
  <si>
    <t>Waarvan Nederlandse hiohopnummers</t>
  </si>
  <si>
    <t>Waarvan buitenlandse hiphopnummers</t>
  </si>
  <si>
    <t>Jaar waarin de Top 100 is gepubliceerd</t>
  </si>
  <si>
    <t>Het hoogst genoteerde Nederlandse Nederlandstalige hiphopnummer in de Top 100 van dat jaar.</t>
  </si>
  <si>
    <t>Naam of namen van de uitvoerende artiest(en) van dit nummer.</t>
  </si>
  <si>
    <t>Totaal aantal woorden in de songtekst van het nummer.</t>
  </si>
  <si>
    <t>Aantal woorden in de songtekst afkomstig uit het Engels.</t>
  </si>
  <si>
    <t>Positie van het nummer in de Top 100 van dat jaar.</t>
  </si>
  <si>
    <t>Aantal buitenlandse hiphopnummers binnen de Top 100 van dat jaar.</t>
  </si>
  <si>
    <t>Aantal Nederlandse Nederlandstalige hiphopnummers binnen de Top 100 van dat jaar.</t>
  </si>
  <si>
    <t>In hoeverre is het gebruik van Engelse woorden in Nederlandse en Nederlandstalige hiphop toegenomen tussen 1989 (het begin van Nederlands(talig)e hiphop en 2025?</t>
  </si>
  <si>
    <t>Voor ieder jaar is het hoogst genoteerde Nederlandse en Nederlandstalige hiphopnummer uit de top 100 geselecteerd. Hierbij wordt expliciet Nederlandstalig benoemd omdat ondanks dat er ook Engelstalige hiphopnummers van Nederlandse bodem zijn, deze 1) Al Engelstalig zijn en 2) niet de hitlijsten halen, maar dat is een heel ander discussiepunt. Deze Engelstalige Nederlandse hiphopnummers zijn dan ook niet in het onderzoek naar voren gekomen.</t>
  </si>
  <si>
    <t>De rankinggegevens zijn afkomstig uit de Top 100. Songteksten zijn verzameld via Spotify en Genius.</t>
  </si>
  <si>
    <t>Operationalisatie Engelse woorden</t>
  </si>
  <si>
    <t>Selectie van nummers</t>
  </si>
  <si>
    <t>Bronnen</t>
  </si>
  <si>
    <t>Beperkingen</t>
  </si>
  <si>
    <t>Onderzoeksvraag</t>
  </si>
  <si>
    <t>Totaal aantal hiphopnummers dat voorkomt in de Top 100 van dat jaar.</t>
  </si>
  <si>
    <t xml:space="preserve">Artiest </t>
  </si>
  <si>
    <t>Naam nummer</t>
  </si>
  <si>
    <t>Naam van het album waarop het nummer is verschenen.</t>
  </si>
  <si>
    <t>Totaal aantal Engelse woorden in de songtekst van het nummer.</t>
  </si>
  <si>
    <t>Percentage Engelse woorden ten opzichte van het totale aantal woorden in de songtekst.</t>
  </si>
  <si>
    <t>Waarvan niet-Engelse woorden</t>
  </si>
  <si>
    <t>Aantal woorden in de songtekst die niet Engels zijn.</t>
  </si>
  <si>
    <t>Selectie van artiest (Frenna)</t>
  </si>
  <si>
    <t>Op basis van de resultaten uit de eerste dataset is gekozen voor een verdiepend onderzoek naar één artiest. Frenna werd geselecteerd omdat hij in zowel 2024 als 2025 het hoogst genoteerde Nederlandse hiphopnummer in de Top 100 had, Hierdoor vormt hij een relevante casus voor het onderzoeken van Engels taalgebruik binnen Nederlandse hiphop op albumniveau. Bovendien was hij in 2025 de meest gestreamede artiest van Nederland (Bron: Spotify, RTL Nieuws, FunX, Top Notch, De Telegraaf, Trouw).</t>
  </si>
  <si>
    <t>Selectie van jaar</t>
  </si>
  <si>
    <t>In de data-visualisatie is gebruik gemaakt van de kleuren zwart (black) en geel (yellow), typische hiphopkleuren nadat Wiz Khalifa in 2010 het nummer Black and Yellow uitbracht. Naast deze subtiele hiphop-associatie heeft het een sterk contrast waardoor gegevens duidelijk van elkaar te onderscheiden zijn en leesbaarheid wordt vergroot. Het heeft ook bij de energieke en moderne uitstraling van hiphop.</t>
  </si>
  <si>
    <t>Kleurgebruik data-visualisatie</t>
  </si>
  <si>
    <t>Naam van de ganalyseerde Nederlandse hiphopartiest.</t>
  </si>
  <si>
    <t>Naam van het nummer op het album van de geanalyseerde hiphopartiest.</t>
  </si>
  <si>
    <t>Voor dit onderzoek zijn criteria opgesteld om Engelse woorden te identificeren en te tellen. Engelse woorden tellen als Engels mits ze;
1. Ze niet in de Van Dale zijn of ingeburgerd zijn,
2. Engelse artiestennamen die worden herhaald in de songtekst tellen niet,
3. 'Ey' telt niet omdat het een roep is, 'yo' wel aangezien het van origine een Engels woord is en blijft,
4. Slang of vernederlandste woorden als 'moven' en 'viben' tellen mee als Engels woord, tenzij ze opgenomen zijn in de Van Dale,
5. Herhalingen worden meegeteld.</t>
  </si>
  <si>
    <t>De classificatie van Engelse woorden is deels interpretatie. Om consistentie te waarborgen zijn voor alle nummers dezelfde telregels toegepast.</t>
  </si>
  <si>
    <t>Er is gekeken naar de jaren 1989 tot 2025. Deze keuze is tot stand gekomen na onderzoek naar het begin van Nederlandstalige hiphop in Nederland. De eerste generatie hiphopartiesten/ rappers rapt voornamelijk in het Engels. Omdat de focus binnen dit onderzoek ligt op Nederlandse (Nederlandstalige) hiphop die Engelser wordt, is ervoor gekozen om te starten in 1989. In dit jaar brengen de pioniers Osdorp Posse het nummer 'Moordenaar' uit, waarmee hiphop van Nederlandse bodem mainstream begint te worden (Bron: NPO Kennis).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</si>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</sst>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Aptos Narrow"/>
      <family val="2"/>
      <scheme val="minor"/>
    </font>
    <font>
      <b/>
      <sz val="14"/>
      <color theme="1"/>
      <name val="Aptos Narrow"/>
      <scheme val="minor"/>
    </font>
    <font>
      <sz val="12"/>
      <color rgb="FF000000"/>
      <name val="Aptos Narrow"/>
      <family val="2"/>
      <scheme val="minor"/>
    </font>
    <font>
      <b/>
      <sz val="12"/>
      <color theme="1"/>
      <name val="Aptos Narrow"/>
      <scheme val="minor"/>
    </font>
    <font>
      <sz val="12"/>
      <color theme="1"/>
      <name val="Aptos Narrow"/>
      <scheme val="minor"/>
    </font>
  </fonts>
  <fills count="10">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rgb="FFF2CEEF"/>
        <bgColor rgb="FF000000"/>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7" tint="0.59999389629810485"/>
        <bgColor indexed="64"/>
      </patternFill>
    </fill>
  </fills>
  <borders count="11">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right/>
      <top/>
      <bottom style="thin">
        <color theme="8" tint="0.59999389629810485"/>
      </bottom>
      <diagonal/>
    </border>
    <border>
      <left style="thin">
        <color rgb="FFE49EDD"/>
      </left>
      <right style="thin">
        <color rgb="FFE49EDD"/>
      </right>
      <top style="thin">
        <color rgb="FFE49EDD"/>
      </top>
      <bottom style="thin">
        <color rgb="FFE49EDD"/>
      </bottom>
      <diagonal/>
    </border>
    <border>
      <left style="thin">
        <color theme="5"/>
      </left>
      <right style="thin">
        <color theme="5"/>
      </right>
      <top style="thin">
        <color theme="5"/>
      </top>
      <bottom style="thin">
        <color theme="5"/>
      </bottom>
      <diagonal/>
    </border>
    <border>
      <left style="thin">
        <color theme="8" tint="0.59999389629810485"/>
      </left>
      <right style="thin">
        <color theme="8" tint="0.59999389629810485"/>
      </right>
      <top/>
      <bottom/>
      <diagonal/>
    </border>
    <border>
      <left style="thin">
        <color theme="7"/>
      </left>
      <right style="thin">
        <color theme="7"/>
      </right>
      <top style="thin">
        <color theme="7"/>
      </top>
      <bottom style="thin">
        <color theme="7"/>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thin">
        <color theme="5"/>
      </left>
      <right style="thin">
        <color theme="5"/>
      </right>
      <top/>
      <bottom/>
      <diagonal/>
    </border>
    <border>
      <left style="thin">
        <color theme="7"/>
      </left>
      <right style="thin">
        <color theme="7"/>
      </right>
      <top style="thin">
        <color theme="7"/>
      </top>
      <bottom/>
      <diagonal/>
    </border>
    <border>
      <left/>
      <right style="thin">
        <color theme="7"/>
      </right>
      <top style="thin">
        <color theme="7"/>
      </top>
      <bottom style="thin">
        <color theme="7"/>
      </bottom>
      <diagonal/>
    </border>
  </borders>
  <cellStyleXfs count="1">
    <xf numFmtId="0" fontId="0" fillId="0" borderId="0"/>
  </cellStyleXfs>
  <cellXfs count="31">
    <xf numFmtId="0" fontId="0" fillId="0" borderId="0" xfId="0"/>
    <xf numFmtId="0" fontId="0" fillId="0" borderId="2" xfId="0" applyBorder="1"/>
    <xf numFmtId="0" fontId="0" fillId="2" borderId="1" xfId="0" applyFill="1" applyBorder="1"/>
    <xf numFmtId="0" fontId="0" fillId="2" borderId="1" xfId="0" applyFill="1" applyBorder="1" applyAlignment="1">
      <alignment horizontal="center"/>
    </xf>
    <xf numFmtId="0" fontId="1" fillId="3" borderId="1" xfId="0" applyFont="1" applyFill="1" applyBorder="1"/>
    <xf numFmtId="0" fontId="2" fillId="4" borderId="3" xfId="0" applyFont="1" applyFill="1" applyBorder="1"/>
    <xf numFmtId="9" fontId="0" fillId="2" borderId="1" xfId="0" applyNumberFormat="1" applyFill="1" applyBorder="1" applyAlignment="1">
      <alignment horizontal="center"/>
    </xf>
    <xf numFmtId="10" fontId="0" fillId="2" borderId="1" xfId="0" applyNumberFormat="1" applyFill="1" applyBorder="1" applyAlignment="1">
      <alignment horizontal="center"/>
    </xf>
    <xf numFmtId="0" fontId="0" fillId="5" borderId="4" xfId="0" applyFill="1" applyBorder="1"/>
    <xf numFmtId="0" fontId="0" fillId="6" borderId="4" xfId="0" applyFill="1" applyBorder="1"/>
    <xf numFmtId="10" fontId="0" fillId="6" borderId="4" xfId="0" applyNumberFormat="1" applyFill="1" applyBorder="1"/>
    <xf numFmtId="0" fontId="1" fillId="0" borderId="0" xfId="0" applyFont="1"/>
    <xf numFmtId="10" fontId="0" fillId="5" borderId="4" xfId="0" applyNumberFormat="1" applyFill="1" applyBorder="1"/>
    <xf numFmtId="0" fontId="1" fillId="7" borderId="4" xfId="0" applyFont="1" applyFill="1" applyBorder="1"/>
    <xf numFmtId="0" fontId="1" fillId="3" borderId="5" xfId="0" applyFont="1" applyFill="1" applyBorder="1"/>
    <xf numFmtId="0" fontId="0" fillId="0" borderId="0" xfId="0" applyAlignment="1">
      <alignment wrapText="1"/>
    </xf>
    <xf numFmtId="0" fontId="3" fillId="7" borderId="4" xfId="0" applyFont="1" applyFill="1" applyBorder="1"/>
    <xf numFmtId="0" fontId="4" fillId="8" borderId="6" xfId="0" applyFont="1" applyFill="1" applyBorder="1" applyAlignment="1">
      <alignment wrapText="1"/>
    </xf>
    <xf numFmtId="0" fontId="3" fillId="9" borderId="6" xfId="0" applyFont="1" applyFill="1" applyBorder="1" applyAlignment="1">
      <alignment wrapText="1"/>
    </xf>
    <xf numFmtId="0" fontId="3" fillId="9" borderId="6" xfId="0" applyFont="1" applyFill="1" applyBorder="1"/>
    <xf numFmtId="0" fontId="4" fillId="2" borderId="7" xfId="0" applyFont="1" applyFill="1" applyBorder="1" applyAlignment="1">
      <alignment wrapText="1"/>
    </xf>
    <xf numFmtId="0" fontId="4" fillId="0" borderId="0" xfId="0" applyFont="1" applyAlignment="1">
      <alignment wrapText="1"/>
    </xf>
    <xf numFmtId="0" fontId="4" fillId="6" borderId="4" xfId="0" applyFont="1" applyFill="1" applyBorder="1" applyAlignment="1">
      <alignment wrapText="1"/>
    </xf>
    <xf numFmtId="0" fontId="3" fillId="7" borderId="8" xfId="0" applyFont="1" applyFill="1" applyBorder="1"/>
    <xf numFmtId="0" fontId="1" fillId="7" borderId="4" xfId="0" applyFont="1" applyFill="1" applyBorder="1" applyAlignment="1">
      <alignment wrapText="1"/>
    </xf>
    <xf numFmtId="0" fontId="1" fillId="3" borderId="7" xfId="0" applyFont="1" applyFill="1" applyBorder="1" applyAlignment="1">
      <alignment wrapText="1"/>
    </xf>
    <xf numFmtId="0" fontId="1" fillId="3" borderId="7" xfId="0" applyFont="1" applyFill="1" applyBorder="1"/>
    <xf numFmtId="0" fontId="3" fillId="9" borderId="9" xfId="0" applyFont="1" applyFill="1" applyBorder="1"/>
    <xf numFmtId="0" fontId="4" fillId="8" borderId="9" xfId="0" applyFont="1" applyFill="1" applyBorder="1" applyAlignment="1">
      <alignment wrapText="1"/>
    </xf>
    <xf numFmtId="0" fontId="4" fillId="8" borderId="10" xfId="0" applyFont="1" applyFill="1" applyBorder="1" applyAlignment="1">
      <alignment wrapText="1"/>
    </xf>
    <xf numFmtId="0" fontId="0" fillId="2" borderId="1" xfId="0" applyFill="1" applyBorder="1" applyAlignment="1">
      <alignment horizontal="righ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DD58F-7DCF-3240-9DDF-2AF4305785BA}">
  <dimension ref="A1:B14"/>
  <sheetViews>
    <sheetView tabSelected="1" zoomScale="70" workbookViewId="0">
      <selection activeCell="G3" sqref="G3"/>
    </sheetView>
  </sheetViews>
  <sheetFormatPr baseColWidth="10" defaultRowHeight="16" x14ac:dyDescent="0.2"/>
  <cols>
    <col min="1" max="1" width="36.6640625" customWidth="1"/>
    <col min="2" max="2" width="47.1640625" customWidth="1"/>
  </cols>
  <sheetData>
    <row r="1" spans="1:2" ht="68" x14ac:dyDescent="0.2">
      <c r="A1" s="18" t="s">
        <v>102</v>
      </c>
      <c r="B1" s="17" t="s">
        <v>95</v>
      </c>
    </row>
    <row r="2" spans="1:2" ht="187" x14ac:dyDescent="0.2">
      <c r="A2" s="18" t="s">
        <v>113</v>
      </c>
      <c r="B2" s="17" t="s">
        <v>120</v>
      </c>
    </row>
    <row r="3" spans="1:2" ht="153" x14ac:dyDescent="0.2">
      <c r="A3" s="18" t="s">
        <v>99</v>
      </c>
      <c r="B3" s="17" t="s">
        <v>96</v>
      </c>
    </row>
    <row r="4" spans="1:2" ht="170" x14ac:dyDescent="0.2">
      <c r="A4" s="18" t="s">
        <v>111</v>
      </c>
      <c r="B4" s="17" t="s">
        <v>112</v>
      </c>
    </row>
    <row r="5" spans="1:2" ht="34" x14ac:dyDescent="0.2">
      <c r="A5" s="19" t="s">
        <v>100</v>
      </c>
      <c r="B5" s="17" t="s">
        <v>97</v>
      </c>
    </row>
    <row r="6" spans="1:2" ht="221" x14ac:dyDescent="0.2">
      <c r="A6" s="19" t="s">
        <v>98</v>
      </c>
      <c r="B6" s="17" t="s">
        <v>118</v>
      </c>
    </row>
    <row r="7" spans="1:2" ht="51" x14ac:dyDescent="0.2">
      <c r="A7" s="27" t="s">
        <v>101</v>
      </c>
      <c r="B7" s="28" t="s">
        <v>119</v>
      </c>
    </row>
    <row r="8" spans="1:2" ht="136" x14ac:dyDescent="0.2">
      <c r="A8" s="19" t="s">
        <v>115</v>
      </c>
      <c r="B8" s="29" t="s">
        <v>114</v>
      </c>
    </row>
    <row r="9" spans="1:2" x14ac:dyDescent="0.2">
      <c r="B9" s="15"/>
    </row>
    <row r="10" spans="1:2" x14ac:dyDescent="0.2">
      <c r="B10" s="15"/>
    </row>
    <row r="11" spans="1:2" x14ac:dyDescent="0.2">
      <c r="B11" s="15"/>
    </row>
    <row r="12" spans="1:2" x14ac:dyDescent="0.2">
      <c r="B12" s="15"/>
    </row>
    <row r="13" spans="1:2" x14ac:dyDescent="0.2">
      <c r="B13" s="15"/>
    </row>
    <row r="14" spans="1:2" x14ac:dyDescent="0.2">
      <c r="B14" s="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29948-63A5-2143-8EAC-836FA481B07F}">
  <dimension ref="A1:B19"/>
  <sheetViews>
    <sheetView zoomScale="93" workbookViewId="0">
      <selection activeCell="D29" sqref="D29"/>
    </sheetView>
  </sheetViews>
  <sheetFormatPr baseColWidth="10" defaultRowHeight="16" x14ac:dyDescent="0.2"/>
  <cols>
    <col min="1" max="1" width="30.33203125" customWidth="1"/>
    <col min="2" max="2" width="33.83203125" customWidth="1"/>
  </cols>
  <sheetData>
    <row r="1" spans="1:2" ht="20" x14ac:dyDescent="0.25">
      <c r="A1" s="25" t="s">
        <v>82</v>
      </c>
      <c r="B1" s="26" t="s">
        <v>83</v>
      </c>
    </row>
    <row r="2" spans="1:2" ht="17" x14ac:dyDescent="0.2">
      <c r="A2" s="20" t="s">
        <v>0</v>
      </c>
      <c r="B2" s="20" t="s">
        <v>87</v>
      </c>
    </row>
    <row r="3" spans="1:2" ht="51" x14ac:dyDescent="0.2">
      <c r="A3" s="20" t="s">
        <v>84</v>
      </c>
      <c r="B3" s="20" t="s">
        <v>88</v>
      </c>
    </row>
    <row r="4" spans="1:2" ht="34" x14ac:dyDescent="0.2">
      <c r="A4" s="20" t="s">
        <v>2</v>
      </c>
      <c r="B4" s="20" t="s">
        <v>89</v>
      </c>
    </row>
    <row r="5" spans="1:2" ht="34" x14ac:dyDescent="0.2">
      <c r="A5" s="20" t="s">
        <v>55</v>
      </c>
      <c r="B5" s="20" t="s">
        <v>90</v>
      </c>
    </row>
    <row r="6" spans="1:2" ht="34" x14ac:dyDescent="0.2">
      <c r="A6" s="20" t="s">
        <v>80</v>
      </c>
      <c r="B6" s="20" t="s">
        <v>91</v>
      </c>
    </row>
    <row r="7" spans="1:2" ht="34" x14ac:dyDescent="0.2">
      <c r="A7" s="20" t="s">
        <v>58</v>
      </c>
      <c r="B7" s="20" t="s">
        <v>92</v>
      </c>
    </row>
    <row r="8" spans="1:2" ht="34" x14ac:dyDescent="0.2">
      <c r="A8" s="20" t="s">
        <v>22</v>
      </c>
      <c r="B8" s="20" t="s">
        <v>103</v>
      </c>
    </row>
    <row r="9" spans="1:2" ht="51" x14ac:dyDescent="0.2">
      <c r="A9" s="20" t="s">
        <v>85</v>
      </c>
      <c r="B9" s="20" t="s">
        <v>94</v>
      </c>
    </row>
    <row r="10" spans="1:2" ht="34" x14ac:dyDescent="0.2">
      <c r="A10" s="20" t="s">
        <v>86</v>
      </c>
      <c r="B10" s="20" t="s">
        <v>93</v>
      </c>
    </row>
    <row r="11" spans="1:2" x14ac:dyDescent="0.2">
      <c r="A11" s="15"/>
    </row>
    <row r="12" spans="1:2" x14ac:dyDescent="0.2">
      <c r="A12" s="15"/>
    </row>
    <row r="13" spans="1:2" x14ac:dyDescent="0.2">
      <c r="A13" s="15"/>
    </row>
    <row r="14" spans="1:2" x14ac:dyDescent="0.2">
      <c r="A14" s="15"/>
    </row>
    <row r="15" spans="1:2" x14ac:dyDescent="0.2">
      <c r="A15" s="15"/>
    </row>
    <row r="16" spans="1:2" x14ac:dyDescent="0.2">
      <c r="A16" s="15"/>
    </row>
    <row r="17" spans="1:1" x14ac:dyDescent="0.2">
      <c r="A17" s="15"/>
    </row>
    <row r="18" spans="1:1" x14ac:dyDescent="0.2">
      <c r="A18" s="15"/>
    </row>
    <row r="19" spans="1:1" x14ac:dyDescent="0.2">
      <c r="A19"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16E02-1668-6342-93A3-9A4611C2002D}">
  <dimension ref="A1:L38"/>
  <sheetViews>
    <sheetView zoomScale="65" workbookViewId="0">
      <selection activeCell="D46" sqref="D46"/>
    </sheetView>
  </sheetViews>
  <sheetFormatPr baseColWidth="10" defaultRowHeight="16" x14ac:dyDescent="0.2"/>
  <cols>
    <col min="2" max="2" width="59.83203125" customWidth="1"/>
    <col min="3" max="3" width="37.33203125" customWidth="1"/>
    <col min="4" max="4" width="27.6640625" customWidth="1"/>
    <col min="5" max="5" width="36.83203125" customWidth="1"/>
    <col min="6" max="6" width="33.1640625" customWidth="1"/>
    <col min="7" max="7" width="20.83203125" customWidth="1"/>
    <col min="8" max="8" width="36.6640625" customWidth="1"/>
    <col min="9" max="9" width="41.1640625" customWidth="1"/>
    <col min="10" max="10" width="41.33203125" customWidth="1"/>
  </cols>
  <sheetData>
    <row r="1" spans="1:10" ht="19" x14ac:dyDescent="0.25">
      <c r="A1" s="4" t="s">
        <v>0</v>
      </c>
      <c r="B1" s="4" t="s">
        <v>84</v>
      </c>
      <c r="C1" s="4" t="s">
        <v>2</v>
      </c>
      <c r="D1" s="4" t="s">
        <v>55</v>
      </c>
      <c r="E1" s="4" t="s">
        <v>56</v>
      </c>
      <c r="F1" s="4" t="s">
        <v>81</v>
      </c>
      <c r="G1" s="4" t="s">
        <v>58</v>
      </c>
      <c r="H1" s="4" t="s">
        <v>22</v>
      </c>
      <c r="I1" s="4" t="s">
        <v>52</v>
      </c>
      <c r="J1" s="14" t="s">
        <v>86</v>
      </c>
    </row>
    <row r="2" spans="1:10" x14ac:dyDescent="0.2">
      <c r="A2" s="2">
        <v>1989</v>
      </c>
      <c r="B2" s="2" t="s">
        <v>121</v>
      </c>
      <c r="C2" s="2" t="s">
        <v>121</v>
      </c>
      <c r="D2" s="30" t="s">
        <v>121</v>
      </c>
      <c r="E2" s="3" t="s">
        <v>121</v>
      </c>
      <c r="F2" s="3" t="s">
        <v>121</v>
      </c>
      <c r="G2" s="3" t="s">
        <v>121</v>
      </c>
      <c r="H2" s="3">
        <v>5</v>
      </c>
      <c r="I2" s="3">
        <v>0</v>
      </c>
      <c r="J2" s="3">
        <v>5</v>
      </c>
    </row>
    <row r="3" spans="1:10" x14ac:dyDescent="0.2">
      <c r="A3" s="2">
        <v>1990</v>
      </c>
      <c r="B3" s="2" t="s">
        <v>121</v>
      </c>
      <c r="C3" s="2" t="s">
        <v>121</v>
      </c>
      <c r="D3" s="30" t="s">
        <v>121</v>
      </c>
      <c r="E3" s="3" t="s">
        <v>121</v>
      </c>
      <c r="F3" s="3" t="s">
        <v>121</v>
      </c>
      <c r="G3" s="3" t="s">
        <v>121</v>
      </c>
      <c r="H3" s="3">
        <v>7</v>
      </c>
      <c r="I3" s="3">
        <v>0</v>
      </c>
      <c r="J3" s="3">
        <v>7</v>
      </c>
    </row>
    <row r="4" spans="1:10" x14ac:dyDescent="0.2">
      <c r="A4" s="2">
        <v>1991</v>
      </c>
      <c r="B4" s="2" t="s">
        <v>121</v>
      </c>
      <c r="C4" s="2" t="s">
        <v>121</v>
      </c>
      <c r="D4" s="30" t="s">
        <v>121</v>
      </c>
      <c r="E4" s="3" t="s">
        <v>121</v>
      </c>
      <c r="F4" s="3" t="s">
        <v>121</v>
      </c>
      <c r="G4" s="3" t="s">
        <v>121</v>
      </c>
      <c r="H4" s="3">
        <v>6</v>
      </c>
      <c r="I4" s="3">
        <v>0</v>
      </c>
      <c r="J4" s="3">
        <v>6</v>
      </c>
    </row>
    <row r="5" spans="1:10" x14ac:dyDescent="0.2">
      <c r="A5" s="2">
        <v>1992</v>
      </c>
      <c r="B5" s="2" t="s">
        <v>121</v>
      </c>
      <c r="C5" s="2" t="s">
        <v>121</v>
      </c>
      <c r="D5" s="30" t="s">
        <v>121</v>
      </c>
      <c r="E5" s="3" t="s">
        <v>121</v>
      </c>
      <c r="F5" s="3" t="s">
        <v>121</v>
      </c>
      <c r="G5" s="3" t="s">
        <v>121</v>
      </c>
      <c r="H5" s="3">
        <v>2</v>
      </c>
      <c r="I5" s="3">
        <v>0</v>
      </c>
      <c r="J5" s="3">
        <v>2</v>
      </c>
    </row>
    <row r="6" spans="1:10" x14ac:dyDescent="0.2">
      <c r="A6" s="2">
        <v>1993</v>
      </c>
      <c r="B6" s="2" t="s">
        <v>121</v>
      </c>
      <c r="C6" s="2" t="s">
        <v>121</v>
      </c>
      <c r="D6" s="30" t="s">
        <v>121</v>
      </c>
      <c r="E6" s="3" t="s">
        <v>121</v>
      </c>
      <c r="F6" s="3" t="s">
        <v>121</v>
      </c>
      <c r="G6" s="3" t="s">
        <v>121</v>
      </c>
      <c r="H6" s="3">
        <v>0</v>
      </c>
      <c r="I6" s="3">
        <v>0</v>
      </c>
      <c r="J6" s="3">
        <v>0</v>
      </c>
    </row>
    <row r="7" spans="1:10" x14ac:dyDescent="0.2">
      <c r="A7" s="2">
        <v>1994</v>
      </c>
      <c r="B7" s="2" t="s">
        <v>121</v>
      </c>
      <c r="C7" s="2" t="s">
        <v>121</v>
      </c>
      <c r="D7" s="30" t="s">
        <v>121</v>
      </c>
      <c r="E7" s="3" t="s">
        <v>121</v>
      </c>
      <c r="F7" s="3" t="s">
        <v>121</v>
      </c>
      <c r="G7" s="3" t="s">
        <v>121</v>
      </c>
      <c r="H7" s="3">
        <v>2</v>
      </c>
      <c r="I7" s="3">
        <v>0</v>
      </c>
      <c r="J7" s="3">
        <v>2</v>
      </c>
    </row>
    <row r="8" spans="1:10" x14ac:dyDescent="0.2">
      <c r="A8" s="2">
        <v>1995</v>
      </c>
      <c r="B8" s="2" t="s">
        <v>121</v>
      </c>
      <c r="C8" s="2" t="s">
        <v>121</v>
      </c>
      <c r="D8" s="30" t="s">
        <v>121</v>
      </c>
      <c r="E8" s="3" t="s">
        <v>121</v>
      </c>
      <c r="F8" s="3" t="s">
        <v>121</v>
      </c>
      <c r="G8" s="3" t="s">
        <v>121</v>
      </c>
      <c r="H8" s="3">
        <v>2</v>
      </c>
      <c r="I8" s="3">
        <v>0</v>
      </c>
      <c r="J8" s="3">
        <v>2</v>
      </c>
    </row>
    <row r="9" spans="1:10" x14ac:dyDescent="0.2">
      <c r="A9" s="2">
        <v>1996</v>
      </c>
      <c r="B9" s="2" t="s">
        <v>51</v>
      </c>
      <c r="C9" s="2" t="s">
        <v>50</v>
      </c>
      <c r="D9" s="30">
        <v>511</v>
      </c>
      <c r="E9" s="3">
        <v>0</v>
      </c>
      <c r="F9" s="6">
        <v>0</v>
      </c>
      <c r="G9" s="3">
        <v>94</v>
      </c>
      <c r="H9" s="3">
        <v>10</v>
      </c>
      <c r="I9" s="3">
        <v>1</v>
      </c>
      <c r="J9" s="3">
        <v>9</v>
      </c>
    </row>
    <row r="10" spans="1:10" x14ac:dyDescent="0.2">
      <c r="A10" s="2">
        <v>1997</v>
      </c>
      <c r="B10" s="2" t="s">
        <v>121</v>
      </c>
      <c r="C10" s="2" t="s">
        <v>121</v>
      </c>
      <c r="D10" s="30" t="s">
        <v>121</v>
      </c>
      <c r="E10" s="3" t="s">
        <v>121</v>
      </c>
      <c r="F10" s="3" t="s">
        <v>121</v>
      </c>
      <c r="G10" s="3" t="s">
        <v>121</v>
      </c>
      <c r="H10" s="3">
        <v>6</v>
      </c>
      <c r="I10" s="3">
        <v>0</v>
      </c>
      <c r="J10" s="3">
        <v>6</v>
      </c>
    </row>
    <row r="11" spans="1:10" x14ac:dyDescent="0.2">
      <c r="A11" s="2">
        <v>1998</v>
      </c>
      <c r="B11" s="2" t="s">
        <v>121</v>
      </c>
      <c r="C11" s="2" t="s">
        <v>121</v>
      </c>
      <c r="D11" s="30" t="s">
        <v>121</v>
      </c>
      <c r="E11" s="3" t="s">
        <v>121</v>
      </c>
      <c r="F11" s="3" t="s">
        <v>121</v>
      </c>
      <c r="G11" s="3" t="s">
        <v>121</v>
      </c>
      <c r="H11" s="3">
        <v>5</v>
      </c>
      <c r="I11" s="3">
        <v>0</v>
      </c>
      <c r="J11" s="3">
        <v>5</v>
      </c>
    </row>
    <row r="12" spans="1:10" x14ac:dyDescent="0.2">
      <c r="A12" s="2">
        <v>1999</v>
      </c>
      <c r="B12" s="2" t="s">
        <v>48</v>
      </c>
      <c r="C12" s="2" t="s">
        <v>49</v>
      </c>
      <c r="D12" s="30">
        <v>1171</v>
      </c>
      <c r="E12" s="3">
        <v>27</v>
      </c>
      <c r="F12" s="7">
        <v>2.3099999999999999E-2</v>
      </c>
      <c r="G12" s="3">
        <v>96</v>
      </c>
      <c r="H12" s="3">
        <v>5</v>
      </c>
      <c r="I12" s="3">
        <v>1</v>
      </c>
      <c r="J12" s="3">
        <v>4</v>
      </c>
    </row>
    <row r="13" spans="1:10" x14ac:dyDescent="0.2">
      <c r="A13" s="2">
        <v>2000</v>
      </c>
      <c r="B13" s="2" t="s">
        <v>47</v>
      </c>
      <c r="C13" s="2" t="s">
        <v>46</v>
      </c>
      <c r="D13" s="30">
        <v>681</v>
      </c>
      <c r="E13" s="3">
        <v>0</v>
      </c>
      <c r="F13" s="6">
        <v>0</v>
      </c>
      <c r="G13" s="3">
        <v>85</v>
      </c>
      <c r="H13" s="3">
        <v>5</v>
      </c>
      <c r="I13" s="3">
        <v>2</v>
      </c>
      <c r="J13" s="3">
        <v>3</v>
      </c>
    </row>
    <row r="14" spans="1:10" x14ac:dyDescent="0.2">
      <c r="A14" s="2">
        <v>2001</v>
      </c>
      <c r="B14" s="2" t="s">
        <v>44</v>
      </c>
      <c r="C14" s="2" t="s">
        <v>45</v>
      </c>
      <c r="D14" s="30">
        <v>557</v>
      </c>
      <c r="E14" s="3">
        <v>29</v>
      </c>
      <c r="F14" s="7">
        <v>5.21E-2</v>
      </c>
      <c r="G14" s="3">
        <v>7</v>
      </c>
      <c r="H14" s="3">
        <v>12</v>
      </c>
      <c r="I14" s="3">
        <v>1</v>
      </c>
      <c r="J14" s="3">
        <v>11</v>
      </c>
    </row>
    <row r="15" spans="1:10" x14ac:dyDescent="0.2">
      <c r="A15" s="2">
        <v>2002</v>
      </c>
      <c r="B15" s="2" t="s">
        <v>42</v>
      </c>
      <c r="C15" s="2" t="s">
        <v>43</v>
      </c>
      <c r="D15" s="30">
        <v>603</v>
      </c>
      <c r="E15" s="3">
        <v>23</v>
      </c>
      <c r="F15" s="3" t="s">
        <v>121</v>
      </c>
      <c r="G15" s="3">
        <v>13</v>
      </c>
      <c r="H15" s="3">
        <v>7</v>
      </c>
      <c r="I15" s="3">
        <v>3</v>
      </c>
      <c r="J15" s="3">
        <v>4</v>
      </c>
    </row>
    <row r="16" spans="1:10" x14ac:dyDescent="0.2">
      <c r="A16" s="2">
        <v>2003</v>
      </c>
      <c r="B16" s="2" t="s">
        <v>121</v>
      </c>
      <c r="C16" s="2"/>
      <c r="D16" s="30" t="s">
        <v>121</v>
      </c>
      <c r="E16" s="3" t="s">
        <v>121</v>
      </c>
      <c r="F16" s="3" t="s">
        <v>121</v>
      </c>
      <c r="G16" s="3" t="s">
        <v>121</v>
      </c>
      <c r="H16" s="3">
        <v>7</v>
      </c>
      <c r="I16" s="3">
        <v>0</v>
      </c>
      <c r="J16" s="3">
        <v>7</v>
      </c>
    </row>
    <row r="17" spans="1:12" x14ac:dyDescent="0.2">
      <c r="A17" s="2">
        <v>2004</v>
      </c>
      <c r="B17" s="5" t="s">
        <v>57</v>
      </c>
      <c r="C17" s="2" t="s">
        <v>41</v>
      </c>
      <c r="D17" s="30">
        <v>589</v>
      </c>
      <c r="E17" s="3">
        <v>6</v>
      </c>
      <c r="F17" s="7">
        <v>3.8100000000000002E-2</v>
      </c>
      <c r="G17" s="3">
        <v>4</v>
      </c>
      <c r="H17" s="3">
        <v>9</v>
      </c>
      <c r="I17" s="3">
        <v>1</v>
      </c>
      <c r="J17" s="3">
        <v>8</v>
      </c>
    </row>
    <row r="18" spans="1:12" x14ac:dyDescent="0.2">
      <c r="A18" s="2">
        <v>2005</v>
      </c>
      <c r="B18" s="2" t="s">
        <v>40</v>
      </c>
      <c r="C18" s="2" t="s">
        <v>39</v>
      </c>
      <c r="D18" s="30">
        <v>535</v>
      </c>
      <c r="E18" s="3">
        <v>49</v>
      </c>
      <c r="F18" s="7">
        <v>9.1600000000000001E-2</v>
      </c>
      <c r="G18" s="3">
        <v>9</v>
      </c>
      <c r="H18" s="3">
        <v>10</v>
      </c>
      <c r="I18" s="3">
        <v>3</v>
      </c>
      <c r="J18" s="3">
        <v>7</v>
      </c>
    </row>
    <row r="19" spans="1:12" x14ac:dyDescent="0.2">
      <c r="A19" s="2">
        <v>2006</v>
      </c>
      <c r="B19" s="2" t="s">
        <v>1</v>
      </c>
      <c r="C19" s="2" t="s">
        <v>5</v>
      </c>
      <c r="D19" s="30">
        <v>503</v>
      </c>
      <c r="E19" s="3">
        <v>23</v>
      </c>
      <c r="F19" s="7">
        <v>4.5699999999999998E-2</v>
      </c>
      <c r="G19" s="3">
        <v>32</v>
      </c>
      <c r="H19" s="3">
        <v>5</v>
      </c>
      <c r="I19" s="3">
        <v>3</v>
      </c>
      <c r="J19" s="3">
        <v>2</v>
      </c>
    </row>
    <row r="20" spans="1:12" x14ac:dyDescent="0.2">
      <c r="A20" s="2">
        <v>2007</v>
      </c>
      <c r="B20" s="2" t="s">
        <v>3</v>
      </c>
      <c r="C20" s="2" t="s">
        <v>4</v>
      </c>
      <c r="D20" s="2">
        <v>549</v>
      </c>
      <c r="E20" s="3">
        <v>52</v>
      </c>
      <c r="F20" s="7">
        <v>9.4700000000000006E-2</v>
      </c>
      <c r="G20" s="3">
        <v>94</v>
      </c>
      <c r="H20" s="3">
        <v>2</v>
      </c>
      <c r="I20" s="3">
        <v>1</v>
      </c>
      <c r="J20" s="3">
        <v>1</v>
      </c>
    </row>
    <row r="21" spans="1:12" x14ac:dyDescent="0.2">
      <c r="A21" s="2">
        <v>2008</v>
      </c>
      <c r="B21" s="2" t="s">
        <v>7</v>
      </c>
      <c r="C21" s="2" t="s">
        <v>6</v>
      </c>
      <c r="D21" s="2">
        <v>444</v>
      </c>
      <c r="E21" s="3">
        <v>19</v>
      </c>
      <c r="F21" s="7">
        <v>4.2799999999999998E-2</v>
      </c>
      <c r="G21" s="3">
        <v>71</v>
      </c>
      <c r="H21" s="3">
        <v>1</v>
      </c>
      <c r="I21" s="3">
        <v>1</v>
      </c>
      <c r="J21" s="3">
        <v>0</v>
      </c>
      <c r="L21" s="1"/>
    </row>
    <row r="22" spans="1:12" x14ac:dyDescent="0.2">
      <c r="A22" s="2">
        <v>2009</v>
      </c>
      <c r="B22" s="2" t="s">
        <v>9</v>
      </c>
      <c r="C22" s="2" t="s">
        <v>8</v>
      </c>
      <c r="D22" s="2">
        <v>479</v>
      </c>
      <c r="E22" s="3">
        <v>5</v>
      </c>
      <c r="F22" s="7">
        <v>1.04E-2</v>
      </c>
      <c r="G22" s="3">
        <v>35</v>
      </c>
      <c r="H22" s="3">
        <v>2</v>
      </c>
      <c r="I22" s="3">
        <v>2</v>
      </c>
      <c r="J22" s="3">
        <v>0</v>
      </c>
    </row>
    <row r="23" spans="1:12" x14ac:dyDescent="0.2">
      <c r="A23" s="2">
        <v>2010</v>
      </c>
      <c r="B23" s="2" t="s">
        <v>10</v>
      </c>
      <c r="C23" s="2" t="s">
        <v>11</v>
      </c>
      <c r="D23" s="2">
        <v>459</v>
      </c>
      <c r="E23" s="3">
        <v>19</v>
      </c>
      <c r="F23" s="7">
        <v>4.1399999999999999E-2</v>
      </c>
      <c r="G23" s="3">
        <v>57</v>
      </c>
      <c r="H23" s="3">
        <v>4</v>
      </c>
      <c r="I23" s="3">
        <v>2</v>
      </c>
      <c r="J23" s="3">
        <v>2</v>
      </c>
    </row>
    <row r="24" spans="1:12" x14ac:dyDescent="0.2">
      <c r="A24" s="2">
        <v>2011</v>
      </c>
      <c r="B24" s="2" t="s">
        <v>38</v>
      </c>
      <c r="C24" s="2" t="s">
        <v>39</v>
      </c>
      <c r="D24" s="2">
        <v>410</v>
      </c>
      <c r="E24" s="3">
        <v>89</v>
      </c>
      <c r="F24" s="7">
        <v>0.21709999999999999</v>
      </c>
      <c r="G24" s="3">
        <v>82</v>
      </c>
      <c r="H24" s="3">
        <v>2</v>
      </c>
      <c r="I24" s="3">
        <v>2</v>
      </c>
      <c r="J24" s="3">
        <v>0</v>
      </c>
    </row>
    <row r="25" spans="1:12" x14ac:dyDescent="0.2">
      <c r="A25" s="2">
        <v>2012</v>
      </c>
      <c r="B25" s="2" t="s">
        <v>12</v>
      </c>
      <c r="C25" s="2" t="s">
        <v>13</v>
      </c>
      <c r="D25" s="2">
        <v>637</v>
      </c>
      <c r="E25" s="3">
        <v>8</v>
      </c>
      <c r="F25" s="7">
        <v>1.26E-2</v>
      </c>
      <c r="G25" s="3">
        <v>9</v>
      </c>
      <c r="H25" s="3">
        <v>5</v>
      </c>
      <c r="I25" s="3">
        <v>2</v>
      </c>
      <c r="J25" s="3">
        <v>3</v>
      </c>
    </row>
    <row r="26" spans="1:12" x14ac:dyDescent="0.2">
      <c r="A26" s="2">
        <v>2013</v>
      </c>
      <c r="B26" s="2" t="s">
        <v>14</v>
      </c>
      <c r="C26" s="2" t="s">
        <v>15</v>
      </c>
      <c r="D26" s="2">
        <v>430</v>
      </c>
      <c r="E26" s="3">
        <v>12</v>
      </c>
      <c r="F26" s="7">
        <v>2.7900000000000001E-2</v>
      </c>
      <c r="G26" s="3">
        <v>74</v>
      </c>
      <c r="H26" s="3">
        <v>5</v>
      </c>
      <c r="I26" s="3">
        <v>2</v>
      </c>
      <c r="J26" s="3">
        <v>3</v>
      </c>
    </row>
    <row r="27" spans="1:12" x14ac:dyDescent="0.2">
      <c r="A27" s="2">
        <v>2014</v>
      </c>
      <c r="B27" s="2" t="s">
        <v>16</v>
      </c>
      <c r="C27" s="2" t="s">
        <v>17</v>
      </c>
      <c r="D27" s="2">
        <v>260</v>
      </c>
      <c r="E27" s="3">
        <v>1</v>
      </c>
      <c r="F27" s="7">
        <v>3.8E-3</v>
      </c>
      <c r="G27" s="3">
        <v>99</v>
      </c>
      <c r="H27" s="3">
        <v>4</v>
      </c>
      <c r="I27" s="3">
        <v>1</v>
      </c>
      <c r="J27" s="3">
        <v>3</v>
      </c>
    </row>
    <row r="28" spans="1:12" x14ac:dyDescent="0.2">
      <c r="A28" s="2">
        <v>2015</v>
      </c>
      <c r="B28" s="2" t="s">
        <v>53</v>
      </c>
      <c r="C28" s="2" t="s">
        <v>54</v>
      </c>
      <c r="D28" s="2">
        <v>419</v>
      </c>
      <c r="E28" s="3">
        <v>32</v>
      </c>
      <c r="F28" s="7">
        <v>7.6399999999999996E-2</v>
      </c>
      <c r="G28" s="3">
        <v>35</v>
      </c>
      <c r="H28" s="3">
        <v>3</v>
      </c>
      <c r="I28" s="3">
        <v>3</v>
      </c>
      <c r="J28" s="3">
        <v>0</v>
      </c>
    </row>
    <row r="29" spans="1:12" x14ac:dyDescent="0.2">
      <c r="A29" s="2">
        <v>2016</v>
      </c>
      <c r="B29" s="2" t="s">
        <v>18</v>
      </c>
      <c r="C29" s="2" t="s">
        <v>19</v>
      </c>
      <c r="D29" s="2">
        <v>396</v>
      </c>
      <c r="E29" s="3">
        <v>144</v>
      </c>
      <c r="F29" s="7">
        <v>0.27789999999999998</v>
      </c>
      <c r="G29" s="3">
        <v>35</v>
      </c>
      <c r="H29" s="3">
        <v>8</v>
      </c>
      <c r="I29" s="3">
        <v>7</v>
      </c>
      <c r="J29" s="3">
        <v>1</v>
      </c>
    </row>
    <row r="30" spans="1:12" x14ac:dyDescent="0.2">
      <c r="A30" s="2">
        <v>2017</v>
      </c>
      <c r="B30" s="2" t="s">
        <v>20</v>
      </c>
      <c r="C30" s="2" t="s">
        <v>21</v>
      </c>
      <c r="D30" s="2">
        <v>391</v>
      </c>
      <c r="E30" s="3">
        <v>24</v>
      </c>
      <c r="F30" s="7">
        <v>6.1400000000000003E-2</v>
      </c>
      <c r="G30" s="3">
        <v>26</v>
      </c>
      <c r="H30" s="3">
        <v>6</v>
      </c>
      <c r="I30" s="3">
        <v>6</v>
      </c>
      <c r="J30" s="3">
        <v>0</v>
      </c>
    </row>
    <row r="31" spans="1:12" x14ac:dyDescent="0.2">
      <c r="A31" s="2">
        <v>2018</v>
      </c>
      <c r="B31" s="2" t="s">
        <v>23</v>
      </c>
      <c r="C31" s="2" t="s">
        <v>24</v>
      </c>
      <c r="D31" s="2">
        <v>431</v>
      </c>
      <c r="E31" s="3">
        <v>39</v>
      </c>
      <c r="F31" s="7">
        <v>9.0499999999999997E-2</v>
      </c>
      <c r="G31" s="3">
        <v>26</v>
      </c>
      <c r="H31" s="3">
        <v>12</v>
      </c>
      <c r="I31" s="3">
        <v>8</v>
      </c>
      <c r="J31" s="3">
        <v>4</v>
      </c>
    </row>
    <row r="32" spans="1:12" x14ac:dyDescent="0.2">
      <c r="A32" s="2">
        <v>2019</v>
      </c>
      <c r="B32" s="2" t="s">
        <v>26</v>
      </c>
      <c r="C32" s="2" t="s">
        <v>25</v>
      </c>
      <c r="D32" s="2">
        <v>514</v>
      </c>
      <c r="E32" s="3">
        <v>0</v>
      </c>
      <c r="F32" s="6">
        <v>0</v>
      </c>
      <c r="G32" s="3">
        <v>19</v>
      </c>
      <c r="H32" s="3">
        <v>3</v>
      </c>
      <c r="I32" s="3">
        <v>2</v>
      </c>
      <c r="J32" s="3">
        <v>1</v>
      </c>
    </row>
    <row r="33" spans="1:10" x14ac:dyDescent="0.2">
      <c r="A33" s="2">
        <v>2020</v>
      </c>
      <c r="B33" s="2" t="s">
        <v>27</v>
      </c>
      <c r="C33" s="2" t="s">
        <v>28</v>
      </c>
      <c r="D33" s="2">
        <v>268</v>
      </c>
      <c r="E33" s="3">
        <v>34</v>
      </c>
      <c r="F33" s="7">
        <v>0.12690000000000001</v>
      </c>
      <c r="G33" s="3">
        <v>65</v>
      </c>
      <c r="H33" s="3">
        <v>4</v>
      </c>
      <c r="I33" s="3">
        <v>3</v>
      </c>
      <c r="J33" s="3">
        <v>1</v>
      </c>
    </row>
    <row r="34" spans="1:10" x14ac:dyDescent="0.2">
      <c r="A34" s="2">
        <v>2021</v>
      </c>
      <c r="B34" s="2" t="s">
        <v>29</v>
      </c>
      <c r="C34" s="2" t="s">
        <v>30</v>
      </c>
      <c r="D34" s="2">
        <v>651</v>
      </c>
      <c r="E34" s="3">
        <v>24</v>
      </c>
      <c r="F34" s="7">
        <v>3.6900000000000002E-2</v>
      </c>
      <c r="G34" s="3">
        <v>84</v>
      </c>
      <c r="H34" s="3">
        <v>5</v>
      </c>
      <c r="I34" s="3">
        <v>4</v>
      </c>
      <c r="J34" s="3">
        <v>1</v>
      </c>
    </row>
    <row r="35" spans="1:10" x14ac:dyDescent="0.2">
      <c r="A35" s="2">
        <v>2022</v>
      </c>
      <c r="B35" s="2" t="s">
        <v>31</v>
      </c>
      <c r="C35" s="2" t="s">
        <v>32</v>
      </c>
      <c r="D35" s="2">
        <v>429</v>
      </c>
      <c r="E35" s="3">
        <v>22</v>
      </c>
      <c r="F35" s="7">
        <v>5.1299999999999998E-2</v>
      </c>
      <c r="G35" s="3">
        <v>76</v>
      </c>
      <c r="H35" s="3">
        <v>2</v>
      </c>
      <c r="I35" s="3">
        <v>2</v>
      </c>
      <c r="J35" s="3">
        <v>0</v>
      </c>
    </row>
    <row r="36" spans="1:10" x14ac:dyDescent="0.2">
      <c r="A36" s="2">
        <v>2023</v>
      </c>
      <c r="B36" s="2" t="s">
        <v>33</v>
      </c>
      <c r="C36" s="2" t="s">
        <v>34</v>
      </c>
      <c r="D36" s="2">
        <v>501</v>
      </c>
      <c r="E36" s="3">
        <v>3</v>
      </c>
      <c r="F36" s="7">
        <v>6.0000000000000001E-3</v>
      </c>
      <c r="G36" s="3">
        <v>99</v>
      </c>
      <c r="H36" s="3">
        <v>2</v>
      </c>
      <c r="I36" s="3">
        <v>1</v>
      </c>
      <c r="J36" s="3">
        <v>1</v>
      </c>
    </row>
    <row r="37" spans="1:10" x14ac:dyDescent="0.2">
      <c r="A37" s="2">
        <v>2024</v>
      </c>
      <c r="B37" s="2" t="s">
        <v>35</v>
      </c>
      <c r="C37" s="2" t="s">
        <v>37</v>
      </c>
      <c r="D37" s="2">
        <v>399</v>
      </c>
      <c r="E37" s="3">
        <v>88</v>
      </c>
      <c r="F37" s="7">
        <v>0.22059999999999999</v>
      </c>
      <c r="G37" s="3">
        <v>56</v>
      </c>
      <c r="H37" s="3">
        <v>3</v>
      </c>
      <c r="I37" s="3">
        <v>2</v>
      </c>
      <c r="J37" s="3">
        <v>1</v>
      </c>
    </row>
    <row r="38" spans="1:10" x14ac:dyDescent="0.2">
      <c r="A38" s="2">
        <v>2025</v>
      </c>
      <c r="B38" s="2" t="s">
        <v>36</v>
      </c>
      <c r="C38" s="2" t="s">
        <v>37</v>
      </c>
      <c r="D38" s="2">
        <v>480</v>
      </c>
      <c r="E38" s="3">
        <v>110</v>
      </c>
      <c r="F38" s="7">
        <v>0.22919999999999999</v>
      </c>
      <c r="G38" s="3">
        <v>31</v>
      </c>
      <c r="H38" s="3">
        <v>2</v>
      </c>
      <c r="I38" s="3">
        <v>2</v>
      </c>
      <c r="J38" s="3">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9993-3B53-144B-B197-5B8AB177DC46}">
  <dimension ref="A1:B13"/>
  <sheetViews>
    <sheetView zoomScale="94" workbookViewId="0">
      <selection activeCell="B10" sqref="B9:B10"/>
    </sheetView>
  </sheetViews>
  <sheetFormatPr baseColWidth="10" defaultRowHeight="16" x14ac:dyDescent="0.2"/>
  <cols>
    <col min="1" max="1" width="28.1640625" customWidth="1"/>
    <col min="2" max="2" width="44.83203125" customWidth="1"/>
  </cols>
  <sheetData>
    <row r="1" spans="1:2" ht="20" x14ac:dyDescent="0.25">
      <c r="A1" s="24" t="s">
        <v>82</v>
      </c>
      <c r="B1" s="13" t="s">
        <v>83</v>
      </c>
    </row>
    <row r="2" spans="1:2" ht="34" x14ac:dyDescent="0.2">
      <c r="A2" s="22" t="s">
        <v>104</v>
      </c>
      <c r="B2" s="22" t="s">
        <v>116</v>
      </c>
    </row>
    <row r="3" spans="1:2" ht="34" x14ac:dyDescent="0.2">
      <c r="A3" s="22" t="s">
        <v>105</v>
      </c>
      <c r="B3" s="22" t="s">
        <v>117</v>
      </c>
    </row>
    <row r="4" spans="1:2" ht="34" x14ac:dyDescent="0.2">
      <c r="A4" s="22" t="s">
        <v>78</v>
      </c>
      <c r="B4" s="22" t="s">
        <v>106</v>
      </c>
    </row>
    <row r="5" spans="1:2" ht="34" x14ac:dyDescent="0.2">
      <c r="A5" s="22" t="s">
        <v>55</v>
      </c>
      <c r="B5" s="22" t="s">
        <v>90</v>
      </c>
    </row>
    <row r="6" spans="1:2" ht="34" x14ac:dyDescent="0.2">
      <c r="A6" s="22" t="s">
        <v>80</v>
      </c>
      <c r="B6" s="22" t="s">
        <v>107</v>
      </c>
    </row>
    <row r="7" spans="1:2" ht="34" x14ac:dyDescent="0.2">
      <c r="A7" s="22" t="s">
        <v>81</v>
      </c>
      <c r="B7" s="22" t="s">
        <v>108</v>
      </c>
    </row>
    <row r="8" spans="1:2" ht="17" x14ac:dyDescent="0.2">
      <c r="A8" s="22" t="s">
        <v>109</v>
      </c>
      <c r="B8" s="22" t="s">
        <v>110</v>
      </c>
    </row>
    <row r="9" spans="1:2" x14ac:dyDescent="0.2">
      <c r="A9" s="21"/>
      <c r="B9" s="21"/>
    </row>
    <row r="10" spans="1:2" x14ac:dyDescent="0.2">
      <c r="A10" s="21"/>
      <c r="B10" s="21"/>
    </row>
    <row r="11" spans="1:2" x14ac:dyDescent="0.2">
      <c r="A11" s="15"/>
    </row>
    <row r="12" spans="1:2" x14ac:dyDescent="0.2">
      <c r="A12" s="15"/>
    </row>
    <row r="13" spans="1:2" x14ac:dyDescent="0.2">
      <c r="A13" s="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1CBA2-D736-3B4A-9F05-4688617A2480}">
  <dimension ref="A1:G23"/>
  <sheetViews>
    <sheetView zoomScale="84" workbookViewId="0">
      <selection activeCell="H8" sqref="H8"/>
    </sheetView>
  </sheetViews>
  <sheetFormatPr baseColWidth="10" defaultRowHeight="16" x14ac:dyDescent="0.2"/>
  <cols>
    <col min="1" max="1" width="9.33203125" customWidth="1"/>
    <col min="2" max="2" width="31.83203125" customWidth="1"/>
    <col min="3" max="3" width="13.33203125" customWidth="1"/>
    <col min="4" max="4" width="22.1640625" customWidth="1"/>
    <col min="5" max="5" width="31" customWidth="1"/>
    <col min="6" max="6" width="29.6640625" customWidth="1"/>
    <col min="7" max="7" width="27" customWidth="1"/>
  </cols>
  <sheetData>
    <row r="1" spans="1:7" x14ac:dyDescent="0.2">
      <c r="A1" s="16" t="s">
        <v>59</v>
      </c>
      <c r="B1" s="16" t="s">
        <v>105</v>
      </c>
      <c r="C1" s="16" t="s">
        <v>78</v>
      </c>
      <c r="D1" s="16" t="s">
        <v>55</v>
      </c>
      <c r="E1" s="16" t="s">
        <v>80</v>
      </c>
      <c r="F1" s="16" t="s">
        <v>81</v>
      </c>
      <c r="G1" s="23" t="s">
        <v>109</v>
      </c>
    </row>
    <row r="2" spans="1:7" x14ac:dyDescent="0.2">
      <c r="A2" s="9" t="s">
        <v>37</v>
      </c>
      <c r="B2" s="9" t="s">
        <v>60</v>
      </c>
      <c r="C2" s="9" t="s">
        <v>79</v>
      </c>
      <c r="D2" s="9">
        <v>403</v>
      </c>
      <c r="E2" s="9">
        <v>94</v>
      </c>
      <c r="F2" s="10">
        <v>0.23330000000000001</v>
      </c>
      <c r="G2" s="9">
        <f>D2-E2</f>
        <v>309</v>
      </c>
    </row>
    <row r="3" spans="1:7" x14ac:dyDescent="0.2">
      <c r="A3" s="9" t="s">
        <v>37</v>
      </c>
      <c r="B3" s="9" t="s">
        <v>61</v>
      </c>
      <c r="C3" s="9" t="s">
        <v>79</v>
      </c>
      <c r="D3" s="9">
        <v>362</v>
      </c>
      <c r="E3" s="9">
        <v>90</v>
      </c>
      <c r="F3" s="10">
        <v>0.24859999999999999</v>
      </c>
      <c r="G3" s="9">
        <f t="shared" ref="G3:G20" si="0">D3-E3</f>
        <v>272</v>
      </c>
    </row>
    <row r="4" spans="1:7" x14ac:dyDescent="0.2">
      <c r="A4" s="9" t="s">
        <v>37</v>
      </c>
      <c r="B4" s="9" t="s">
        <v>35</v>
      </c>
      <c r="C4" s="9" t="s">
        <v>79</v>
      </c>
      <c r="D4" s="9">
        <v>399</v>
      </c>
      <c r="E4" s="9">
        <v>97</v>
      </c>
      <c r="F4" s="10">
        <v>0.24310000000000001</v>
      </c>
      <c r="G4" s="9">
        <f t="shared" si="0"/>
        <v>302</v>
      </c>
    </row>
    <row r="5" spans="1:7" x14ac:dyDescent="0.2">
      <c r="A5" s="9" t="s">
        <v>37</v>
      </c>
      <c r="B5" s="9" t="s">
        <v>62</v>
      </c>
      <c r="C5" s="9" t="s">
        <v>79</v>
      </c>
      <c r="D5" s="9">
        <v>246</v>
      </c>
      <c r="E5" s="9">
        <v>70</v>
      </c>
      <c r="F5" s="10">
        <v>0.28460000000000002</v>
      </c>
      <c r="G5" s="9">
        <f t="shared" si="0"/>
        <v>176</v>
      </c>
    </row>
    <row r="6" spans="1:7" x14ac:dyDescent="0.2">
      <c r="A6" s="9" t="s">
        <v>37</v>
      </c>
      <c r="B6" s="9" t="s">
        <v>63</v>
      </c>
      <c r="C6" s="9" t="s">
        <v>79</v>
      </c>
      <c r="D6" s="9">
        <v>469</v>
      </c>
      <c r="E6" s="9">
        <v>40</v>
      </c>
      <c r="F6" s="10">
        <v>8.5300000000000001E-2</v>
      </c>
      <c r="G6" s="9">
        <f t="shared" si="0"/>
        <v>429</v>
      </c>
    </row>
    <row r="7" spans="1:7" x14ac:dyDescent="0.2">
      <c r="A7" s="9" t="s">
        <v>37</v>
      </c>
      <c r="B7" s="9" t="s">
        <v>64</v>
      </c>
      <c r="C7" s="9" t="s">
        <v>79</v>
      </c>
      <c r="D7" s="9">
        <v>433</v>
      </c>
      <c r="E7" s="9">
        <v>58</v>
      </c>
      <c r="F7" s="10">
        <v>0.13389999999999999</v>
      </c>
      <c r="G7" s="9">
        <f t="shared" si="0"/>
        <v>375</v>
      </c>
    </row>
    <row r="8" spans="1:7" x14ac:dyDescent="0.2">
      <c r="A8" s="9" t="s">
        <v>37</v>
      </c>
      <c r="B8" s="9" t="s">
        <v>65</v>
      </c>
      <c r="C8" s="9" t="s">
        <v>79</v>
      </c>
      <c r="D8" s="9">
        <v>67</v>
      </c>
      <c r="E8" s="9">
        <v>55</v>
      </c>
      <c r="F8" s="10">
        <v>0.82089999999999996</v>
      </c>
      <c r="G8" s="9">
        <f t="shared" si="0"/>
        <v>12</v>
      </c>
    </row>
    <row r="9" spans="1:7" x14ac:dyDescent="0.2">
      <c r="A9" s="9" t="s">
        <v>37</v>
      </c>
      <c r="B9" s="9" t="s">
        <v>66</v>
      </c>
      <c r="C9" s="9" t="s">
        <v>79</v>
      </c>
      <c r="D9" s="9">
        <v>403</v>
      </c>
      <c r="E9" s="9">
        <v>94</v>
      </c>
      <c r="F9" s="10">
        <v>0.23330000000000001</v>
      </c>
      <c r="G9" s="9">
        <f t="shared" si="0"/>
        <v>309</v>
      </c>
    </row>
    <row r="10" spans="1:7" x14ac:dyDescent="0.2">
      <c r="A10" s="9" t="s">
        <v>37</v>
      </c>
      <c r="B10" s="9" t="s">
        <v>67</v>
      </c>
      <c r="C10" s="9" t="s">
        <v>79</v>
      </c>
      <c r="D10" s="9">
        <v>480</v>
      </c>
      <c r="E10" s="9">
        <v>145</v>
      </c>
      <c r="F10" s="10">
        <v>0.30209999999999998</v>
      </c>
      <c r="G10" s="9">
        <f t="shared" si="0"/>
        <v>335</v>
      </c>
    </row>
    <row r="11" spans="1:7" x14ac:dyDescent="0.2">
      <c r="A11" s="9" t="s">
        <v>37</v>
      </c>
      <c r="B11" s="9" t="s">
        <v>68</v>
      </c>
      <c r="C11" s="9" t="s">
        <v>79</v>
      </c>
      <c r="D11" s="9">
        <v>522</v>
      </c>
      <c r="E11" s="9">
        <v>142</v>
      </c>
      <c r="F11" s="10">
        <v>0.27200000000000002</v>
      </c>
      <c r="G11" s="9">
        <f t="shared" si="0"/>
        <v>380</v>
      </c>
    </row>
    <row r="12" spans="1:7" x14ac:dyDescent="0.2">
      <c r="A12" s="9" t="s">
        <v>37</v>
      </c>
      <c r="B12" s="9" t="s">
        <v>69</v>
      </c>
      <c r="C12" s="9" t="s">
        <v>79</v>
      </c>
      <c r="D12" s="9">
        <v>290</v>
      </c>
      <c r="E12" s="9">
        <v>50</v>
      </c>
      <c r="F12" s="10">
        <v>0.1724</v>
      </c>
      <c r="G12" s="9">
        <f t="shared" si="0"/>
        <v>240</v>
      </c>
    </row>
    <row r="13" spans="1:7" x14ac:dyDescent="0.2">
      <c r="A13" s="9" t="s">
        <v>37</v>
      </c>
      <c r="B13" s="9" t="s">
        <v>70</v>
      </c>
      <c r="C13" s="9" t="s">
        <v>79</v>
      </c>
      <c r="D13" s="9">
        <v>320</v>
      </c>
      <c r="E13" s="9">
        <v>33</v>
      </c>
      <c r="F13" s="10">
        <v>0.1031</v>
      </c>
      <c r="G13" s="9">
        <f t="shared" si="0"/>
        <v>287</v>
      </c>
    </row>
    <row r="14" spans="1:7" x14ac:dyDescent="0.2">
      <c r="A14" s="9" t="s">
        <v>37</v>
      </c>
      <c r="B14" s="9" t="s">
        <v>71</v>
      </c>
      <c r="C14" s="9" t="s">
        <v>79</v>
      </c>
      <c r="D14" s="9">
        <v>446</v>
      </c>
      <c r="E14" s="9">
        <v>56</v>
      </c>
      <c r="F14" s="10">
        <v>0.12559999999999999</v>
      </c>
      <c r="G14" s="9">
        <f t="shared" si="0"/>
        <v>390</v>
      </c>
    </row>
    <row r="15" spans="1:7" x14ac:dyDescent="0.2">
      <c r="A15" s="9" t="s">
        <v>37</v>
      </c>
      <c r="B15" s="9" t="s">
        <v>72</v>
      </c>
      <c r="C15" s="9" t="s">
        <v>79</v>
      </c>
      <c r="D15" s="9">
        <v>295</v>
      </c>
      <c r="E15" s="9">
        <v>47</v>
      </c>
      <c r="F15" s="10">
        <v>0.1593</v>
      </c>
      <c r="G15" s="9">
        <f t="shared" si="0"/>
        <v>248</v>
      </c>
    </row>
    <row r="16" spans="1:7" x14ac:dyDescent="0.2">
      <c r="A16" s="9" t="s">
        <v>37</v>
      </c>
      <c r="B16" s="9" t="s">
        <v>73</v>
      </c>
      <c r="C16" s="9" t="s">
        <v>79</v>
      </c>
      <c r="D16" s="9">
        <v>240</v>
      </c>
      <c r="E16" s="9">
        <v>47</v>
      </c>
      <c r="F16" s="10">
        <v>0.1958</v>
      </c>
      <c r="G16" s="9">
        <f t="shared" si="0"/>
        <v>193</v>
      </c>
    </row>
    <row r="17" spans="1:7" x14ac:dyDescent="0.2">
      <c r="A17" s="9" t="s">
        <v>37</v>
      </c>
      <c r="B17" s="9" t="s">
        <v>74</v>
      </c>
      <c r="C17" s="9" t="s">
        <v>79</v>
      </c>
      <c r="D17" s="9">
        <v>474</v>
      </c>
      <c r="E17" s="9">
        <v>192</v>
      </c>
      <c r="F17" s="10">
        <v>0.40510000000000002</v>
      </c>
      <c r="G17" s="9">
        <f t="shared" si="0"/>
        <v>282</v>
      </c>
    </row>
    <row r="18" spans="1:7" x14ac:dyDescent="0.2">
      <c r="A18" s="9" t="s">
        <v>37</v>
      </c>
      <c r="B18" s="9" t="s">
        <v>75</v>
      </c>
      <c r="C18" s="9" t="s">
        <v>79</v>
      </c>
      <c r="D18" s="9">
        <v>458</v>
      </c>
      <c r="E18" s="9">
        <v>99</v>
      </c>
      <c r="F18" s="10">
        <v>0.2162</v>
      </c>
      <c r="G18" s="9">
        <f t="shared" si="0"/>
        <v>359</v>
      </c>
    </row>
    <row r="19" spans="1:7" x14ac:dyDescent="0.2">
      <c r="A19" s="9" t="s">
        <v>37</v>
      </c>
      <c r="B19" s="9" t="s">
        <v>76</v>
      </c>
      <c r="C19" s="9" t="s">
        <v>79</v>
      </c>
      <c r="D19" s="9">
        <v>728</v>
      </c>
      <c r="E19" s="9">
        <v>313</v>
      </c>
      <c r="F19" s="10">
        <v>0.4299</v>
      </c>
      <c r="G19" s="9">
        <f t="shared" si="0"/>
        <v>415</v>
      </c>
    </row>
    <row r="20" spans="1:7" x14ac:dyDescent="0.2">
      <c r="A20" s="9" t="s">
        <v>37</v>
      </c>
      <c r="B20" s="9" t="s">
        <v>77</v>
      </c>
      <c r="C20" s="9" t="s">
        <v>79</v>
      </c>
      <c r="D20" s="9">
        <v>434</v>
      </c>
      <c r="E20" s="9">
        <v>110</v>
      </c>
      <c r="F20" s="10">
        <v>0.2535</v>
      </c>
      <c r="G20" s="9">
        <f t="shared" si="0"/>
        <v>324</v>
      </c>
    </row>
    <row r="21" spans="1:7" x14ac:dyDescent="0.2">
      <c r="D21" s="8">
        <f>SUM(D2:D20)</f>
        <v>7469</v>
      </c>
      <c r="E21" s="8">
        <f>SUM(E2:E20)</f>
        <v>1832</v>
      </c>
      <c r="F21" s="12">
        <f>E21/D21</f>
        <v>0.24528049270317312</v>
      </c>
    </row>
    <row r="23" spans="1:7" ht="19" x14ac:dyDescent="0.25">
      <c r="D23" s="11"/>
      <c r="E23"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5</vt:i4>
      </vt:variant>
    </vt:vector>
  </HeadingPairs>
  <TitlesOfParts>
    <vt:vector size="5" baseType="lpstr">
      <vt:lpstr>Methodologie</vt:lpstr>
      <vt:lpstr>Verantwoording codeboek Top 100</vt:lpstr>
      <vt:lpstr>Dataset top 100, 1889-2025</vt:lpstr>
      <vt:lpstr>Verantwoording codeboek Frenna</vt:lpstr>
      <vt:lpstr>Dataset Frenna PINK SUMMER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Algra</dc:creator>
  <cp:lastModifiedBy>Amanda Algra</cp:lastModifiedBy>
  <dcterms:created xsi:type="dcterms:W3CDTF">2026-05-21T19:43:45Z</dcterms:created>
  <dcterms:modified xsi:type="dcterms:W3CDTF">2026-06-11T00:20:41Z</dcterms:modified>
</cp:coreProperties>
</file>