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hogeschoolutrecht.sharepoint.com/sites/ext_Onderwijs_minordatavisualisatie2025_2026-Projectgroep2/Gedeelde documenten/Projectgroep 2/Treinen/Concept/"/>
    </mc:Choice>
  </mc:AlternateContent>
  <xr:revisionPtr revIDLastSave="153" documentId="13_ncr:1_{7B91A644-5AC9-42C8-9D51-694EFEE04C48}" xr6:coauthVersionLast="47" xr6:coauthVersionMax="47" xr10:uidLastSave="{6AC8FDF6-7D99-43F5-97B0-1BCAB3DD30EA}"/>
  <bookViews>
    <workbookView minimized="1" xWindow="-22272" yWindow="-1368" windowWidth="17280" windowHeight="8880" firstSheet="6" activeTab="8" xr2:uid="{00000000-000D-0000-FFFF-FFFF00000000}"/>
  </bookViews>
  <sheets>
    <sheet name="Voorblad" sheetId="13" r:id="rId1"/>
    <sheet name="Ruwe Data" sheetId="1" r:id="rId2"/>
    <sheet name="Schone data" sheetId="2" r:id="rId3"/>
    <sheet name="Bewerkte data " sheetId="3" r:id="rId4"/>
    <sheet name="Regressie Model A (alle wijken)" sheetId="6" r:id="rId5"/>
    <sheet name="Regressie Model B (alle wijken)" sheetId="7" r:id="rId6"/>
    <sheet name="Uitvoer Model A (alle wijken)" sheetId="8" r:id="rId7"/>
    <sheet name="Uitvoer Model B (alle wijken)" sheetId="9" r:id="rId8"/>
    <sheet name="Uitvoer Model C (alle wijken)" sheetId="4" r:id="rId9"/>
    <sheet name="Houten regressie uitvoer" sheetId="10" r:id="rId10"/>
    <sheet name="Maarssen regressie uitvoe" sheetId="11" r:id="rId11"/>
    <sheet name="Bunnik regressie uitvoer" sheetId="12" r:id="rId12"/>
    <sheet name="Overzicht alle uitkomsten" sheetId="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 l="1"/>
  <c r="I601" i="7" l="1"/>
  <c r="H601" i="7"/>
  <c r="G601" i="7"/>
  <c r="F601" i="7"/>
  <c r="I600" i="7"/>
  <c r="H600" i="7"/>
  <c r="G600" i="7"/>
  <c r="F600" i="7"/>
  <c r="I599" i="7"/>
  <c r="H599" i="7"/>
  <c r="G599" i="7"/>
  <c r="F599" i="7"/>
  <c r="I598" i="7"/>
  <c r="H598" i="7"/>
  <c r="G598" i="7"/>
  <c r="F598" i="7"/>
  <c r="I597" i="7"/>
  <c r="H597" i="7"/>
  <c r="G597" i="7"/>
  <c r="F597" i="7"/>
  <c r="I596" i="7"/>
  <c r="H596" i="7"/>
  <c r="G596" i="7"/>
  <c r="F596" i="7"/>
  <c r="I595" i="7"/>
  <c r="H595" i="7"/>
  <c r="G595" i="7"/>
  <c r="F595" i="7"/>
  <c r="I594" i="7"/>
  <c r="H594" i="7"/>
  <c r="G594" i="7"/>
  <c r="F594" i="7"/>
  <c r="I593" i="7"/>
  <c r="H593" i="7"/>
  <c r="G593" i="7"/>
  <c r="F593" i="7"/>
  <c r="I592" i="7"/>
  <c r="H592" i="7"/>
  <c r="G592" i="7"/>
  <c r="F592" i="7"/>
  <c r="I591" i="7"/>
  <c r="H591" i="7"/>
  <c r="G591" i="7"/>
  <c r="F591" i="7"/>
  <c r="I590" i="7"/>
  <c r="H590" i="7"/>
  <c r="G590" i="7"/>
  <c r="F590" i="7"/>
  <c r="I589" i="7"/>
  <c r="H589" i="7"/>
  <c r="G589" i="7"/>
  <c r="F589" i="7"/>
  <c r="I588" i="7"/>
  <c r="H588" i="7"/>
  <c r="G588" i="7"/>
  <c r="F588" i="7"/>
  <c r="I587" i="7"/>
  <c r="H587" i="7"/>
  <c r="G587" i="7"/>
  <c r="F587" i="7"/>
  <c r="I586" i="7"/>
  <c r="H586" i="7"/>
  <c r="G586" i="7"/>
  <c r="F586" i="7"/>
  <c r="I585" i="7"/>
  <c r="H585" i="7"/>
  <c r="G585" i="7"/>
  <c r="F585" i="7"/>
  <c r="I584" i="7"/>
  <c r="H584" i="7"/>
  <c r="G584" i="7"/>
  <c r="F584" i="7"/>
  <c r="I583" i="7"/>
  <c r="H583" i="7"/>
  <c r="G583" i="7"/>
  <c r="F583" i="7"/>
  <c r="I582" i="7"/>
  <c r="H582" i="7"/>
  <c r="G582" i="7"/>
  <c r="F582" i="7"/>
  <c r="I581" i="7"/>
  <c r="H581" i="7"/>
  <c r="G581" i="7"/>
  <c r="F581" i="7"/>
  <c r="I580" i="7"/>
  <c r="H580" i="7"/>
  <c r="G580" i="7"/>
  <c r="F580" i="7"/>
  <c r="I579" i="7"/>
  <c r="H579" i="7"/>
  <c r="G579" i="7"/>
  <c r="F579" i="7"/>
  <c r="I578" i="7"/>
  <c r="H578" i="7"/>
  <c r="G578" i="7"/>
  <c r="F578" i="7"/>
  <c r="I577" i="7"/>
  <c r="H577" i="7"/>
  <c r="G577" i="7"/>
  <c r="F577" i="7"/>
  <c r="I576" i="7"/>
  <c r="H576" i="7"/>
  <c r="G576" i="7"/>
  <c r="F576" i="7"/>
  <c r="I575" i="7"/>
  <c r="H575" i="7"/>
  <c r="G575" i="7"/>
  <c r="F575" i="7"/>
  <c r="I574" i="7"/>
  <c r="H574" i="7"/>
  <c r="G574" i="7"/>
  <c r="F574" i="7"/>
  <c r="I573" i="7"/>
  <c r="H573" i="7"/>
  <c r="G573" i="7"/>
  <c r="F573" i="7"/>
  <c r="I572" i="7"/>
  <c r="H572" i="7"/>
  <c r="G572" i="7"/>
  <c r="F572" i="7"/>
  <c r="I571" i="7"/>
  <c r="H571" i="7"/>
  <c r="G571" i="7"/>
  <c r="F571" i="7"/>
  <c r="I570" i="7"/>
  <c r="H570" i="7"/>
  <c r="G570" i="7"/>
  <c r="F570" i="7"/>
  <c r="I569" i="7"/>
  <c r="H569" i="7"/>
  <c r="G569" i="7"/>
  <c r="F569" i="7"/>
  <c r="I568" i="7"/>
  <c r="H568" i="7"/>
  <c r="G568" i="7"/>
  <c r="F568" i="7"/>
  <c r="I567" i="7"/>
  <c r="H567" i="7"/>
  <c r="G567" i="7"/>
  <c r="F567" i="7"/>
  <c r="I566" i="7"/>
  <c r="H566" i="7"/>
  <c r="G566" i="7"/>
  <c r="F566" i="7"/>
  <c r="I565" i="7"/>
  <c r="H565" i="7"/>
  <c r="G565" i="7"/>
  <c r="F565" i="7"/>
  <c r="I564" i="7"/>
  <c r="H564" i="7"/>
  <c r="G564" i="7"/>
  <c r="F564" i="7"/>
  <c r="I563" i="7"/>
  <c r="H563" i="7"/>
  <c r="G563" i="7"/>
  <c r="F563" i="7"/>
  <c r="I562" i="7"/>
  <c r="H562" i="7"/>
  <c r="G562" i="7"/>
  <c r="F562" i="7"/>
  <c r="I561" i="7"/>
  <c r="H561" i="7"/>
  <c r="G561" i="7"/>
  <c r="F561" i="7"/>
  <c r="I560" i="7"/>
  <c r="H560" i="7"/>
  <c r="G560" i="7"/>
  <c r="F560" i="7"/>
  <c r="I559" i="7"/>
  <c r="H559" i="7"/>
  <c r="G559" i="7"/>
  <c r="F559" i="7"/>
  <c r="I558" i="7"/>
  <c r="H558" i="7"/>
  <c r="G558" i="7"/>
  <c r="F558" i="7"/>
  <c r="I557" i="7"/>
  <c r="H557" i="7"/>
  <c r="G557" i="7"/>
  <c r="F557" i="7"/>
  <c r="I556" i="7"/>
  <c r="H556" i="7"/>
  <c r="G556" i="7"/>
  <c r="F556" i="7"/>
  <c r="I555" i="7"/>
  <c r="H555" i="7"/>
  <c r="G555" i="7"/>
  <c r="F555" i="7"/>
  <c r="I554" i="7"/>
  <c r="H554" i="7"/>
  <c r="G554" i="7"/>
  <c r="F554" i="7"/>
  <c r="I553" i="7"/>
  <c r="H553" i="7"/>
  <c r="G553" i="7"/>
  <c r="F553" i="7"/>
  <c r="I552" i="7"/>
  <c r="H552" i="7"/>
  <c r="G552" i="7"/>
  <c r="F552" i="7"/>
  <c r="I551" i="7"/>
  <c r="H551" i="7"/>
  <c r="G551" i="7"/>
  <c r="F551" i="7"/>
  <c r="I550" i="7"/>
  <c r="H550" i="7"/>
  <c r="G550" i="7"/>
  <c r="F550" i="7"/>
  <c r="I549" i="7"/>
  <c r="H549" i="7"/>
  <c r="G549" i="7"/>
  <c r="F549" i="7"/>
  <c r="I548" i="7"/>
  <c r="H548" i="7"/>
  <c r="G548" i="7"/>
  <c r="F548" i="7"/>
  <c r="I547" i="7"/>
  <c r="H547" i="7"/>
  <c r="G547" i="7"/>
  <c r="F547" i="7"/>
  <c r="I546" i="7"/>
  <c r="H546" i="7"/>
  <c r="G546" i="7"/>
  <c r="F546" i="7"/>
  <c r="I545" i="7"/>
  <c r="H545" i="7"/>
  <c r="G545" i="7"/>
  <c r="F545" i="7"/>
  <c r="I544" i="7"/>
  <c r="H544" i="7"/>
  <c r="G544" i="7"/>
  <c r="F544" i="7"/>
  <c r="I543" i="7"/>
  <c r="H543" i="7"/>
  <c r="G543" i="7"/>
  <c r="F543" i="7"/>
  <c r="I542" i="7"/>
  <c r="H542" i="7"/>
  <c r="G542" i="7"/>
  <c r="F542" i="7"/>
  <c r="I541" i="7"/>
  <c r="H541" i="7"/>
  <c r="G541" i="7"/>
  <c r="F541" i="7"/>
  <c r="I540" i="7"/>
  <c r="H540" i="7"/>
  <c r="G540" i="7"/>
  <c r="F540" i="7"/>
  <c r="I539" i="7"/>
  <c r="H539" i="7"/>
  <c r="G539" i="7"/>
  <c r="F539" i="7"/>
  <c r="I538" i="7"/>
  <c r="H538" i="7"/>
  <c r="G538" i="7"/>
  <c r="F538" i="7"/>
  <c r="I537" i="7"/>
  <c r="H537" i="7"/>
  <c r="G537" i="7"/>
  <c r="F537" i="7"/>
  <c r="I536" i="7"/>
  <c r="H536" i="7"/>
  <c r="G536" i="7"/>
  <c r="F536" i="7"/>
  <c r="I535" i="7"/>
  <c r="H535" i="7"/>
  <c r="G535" i="7"/>
  <c r="F535" i="7"/>
  <c r="I534" i="7"/>
  <c r="H534" i="7"/>
  <c r="G534" i="7"/>
  <c r="F534" i="7"/>
  <c r="I533" i="7"/>
  <c r="H533" i="7"/>
  <c r="G533" i="7"/>
  <c r="F533" i="7"/>
  <c r="I532" i="7"/>
  <c r="H532" i="7"/>
  <c r="G532" i="7"/>
  <c r="F532" i="7"/>
  <c r="I531" i="7"/>
  <c r="H531" i="7"/>
  <c r="G531" i="7"/>
  <c r="F531" i="7"/>
  <c r="I530" i="7"/>
  <c r="H530" i="7"/>
  <c r="G530" i="7"/>
  <c r="F530" i="7"/>
  <c r="I529" i="7"/>
  <c r="H529" i="7"/>
  <c r="G529" i="7"/>
  <c r="F529" i="7"/>
  <c r="I528" i="7"/>
  <c r="H528" i="7"/>
  <c r="G528" i="7"/>
  <c r="F528" i="7"/>
  <c r="I527" i="7"/>
  <c r="H527" i="7"/>
  <c r="G527" i="7"/>
  <c r="F527" i="7"/>
  <c r="I526" i="7"/>
  <c r="H526" i="7"/>
  <c r="G526" i="7"/>
  <c r="F526" i="7"/>
  <c r="I525" i="7"/>
  <c r="H525" i="7"/>
  <c r="G525" i="7"/>
  <c r="F525" i="7"/>
  <c r="I524" i="7"/>
  <c r="H524" i="7"/>
  <c r="G524" i="7"/>
  <c r="F524" i="7"/>
  <c r="I523" i="7"/>
  <c r="H523" i="7"/>
  <c r="G523" i="7"/>
  <c r="F523" i="7"/>
  <c r="I522" i="7"/>
  <c r="H522" i="7"/>
  <c r="G522" i="7"/>
  <c r="F522" i="7"/>
  <c r="I521" i="7"/>
  <c r="H521" i="7"/>
  <c r="G521" i="7"/>
  <c r="F521" i="7"/>
  <c r="I520" i="7"/>
  <c r="H520" i="7"/>
  <c r="G520" i="7"/>
  <c r="F520" i="7"/>
  <c r="I519" i="7"/>
  <c r="H519" i="7"/>
  <c r="G519" i="7"/>
  <c r="F519" i="7"/>
  <c r="I518" i="7"/>
  <c r="H518" i="7"/>
  <c r="G518" i="7"/>
  <c r="F518" i="7"/>
  <c r="I517" i="7"/>
  <c r="H517" i="7"/>
  <c r="G517" i="7"/>
  <c r="F517" i="7"/>
  <c r="I516" i="7"/>
  <c r="H516" i="7"/>
  <c r="G516" i="7"/>
  <c r="F516" i="7"/>
  <c r="I515" i="7"/>
  <c r="H515" i="7"/>
  <c r="G515" i="7"/>
  <c r="F515" i="7"/>
  <c r="I514" i="7"/>
  <c r="H514" i="7"/>
  <c r="G514" i="7"/>
  <c r="F514" i="7"/>
  <c r="I513" i="7"/>
  <c r="H513" i="7"/>
  <c r="G513" i="7"/>
  <c r="F513" i="7"/>
  <c r="I512" i="7"/>
  <c r="H512" i="7"/>
  <c r="G512" i="7"/>
  <c r="F512" i="7"/>
  <c r="I511" i="7"/>
  <c r="H511" i="7"/>
  <c r="G511" i="7"/>
  <c r="F511" i="7"/>
  <c r="I510" i="7"/>
  <c r="H510" i="7"/>
  <c r="G510" i="7"/>
  <c r="F510" i="7"/>
  <c r="I509" i="7"/>
  <c r="H509" i="7"/>
  <c r="G509" i="7"/>
  <c r="F509" i="7"/>
  <c r="I508" i="7"/>
  <c r="H508" i="7"/>
  <c r="G508" i="7"/>
  <c r="F508" i="7"/>
  <c r="I507" i="7"/>
  <c r="H507" i="7"/>
  <c r="G507" i="7"/>
  <c r="F507" i="7"/>
  <c r="I506" i="7"/>
  <c r="H506" i="7"/>
  <c r="G506" i="7"/>
  <c r="F506" i="7"/>
  <c r="I505" i="7"/>
  <c r="H505" i="7"/>
  <c r="G505" i="7"/>
  <c r="F505" i="7"/>
  <c r="I504" i="7"/>
  <c r="H504" i="7"/>
  <c r="G504" i="7"/>
  <c r="F504" i="7"/>
  <c r="I503" i="7"/>
  <c r="H503" i="7"/>
  <c r="G503" i="7"/>
  <c r="F503" i="7"/>
  <c r="I502" i="7"/>
  <c r="H502" i="7"/>
  <c r="G502" i="7"/>
  <c r="F502" i="7"/>
  <c r="I501" i="7"/>
  <c r="H501" i="7"/>
  <c r="G501" i="7"/>
  <c r="F501" i="7"/>
  <c r="I500" i="7"/>
  <c r="H500" i="7"/>
  <c r="G500" i="7"/>
  <c r="F500" i="7"/>
  <c r="I499" i="7"/>
  <c r="H499" i="7"/>
  <c r="G499" i="7"/>
  <c r="F499" i="7"/>
  <c r="I498" i="7"/>
  <c r="H498" i="7"/>
  <c r="G498" i="7"/>
  <c r="F498" i="7"/>
  <c r="I497" i="7"/>
  <c r="H497" i="7"/>
  <c r="G497" i="7"/>
  <c r="F497" i="7"/>
  <c r="I496" i="7"/>
  <c r="H496" i="7"/>
  <c r="G496" i="7"/>
  <c r="F496" i="7"/>
  <c r="I495" i="7"/>
  <c r="H495" i="7"/>
  <c r="G495" i="7"/>
  <c r="F495" i="7"/>
  <c r="I494" i="7"/>
  <c r="H494" i="7"/>
  <c r="G494" i="7"/>
  <c r="F494" i="7"/>
  <c r="I493" i="7"/>
  <c r="H493" i="7"/>
  <c r="G493" i="7"/>
  <c r="F493" i="7"/>
  <c r="I492" i="7"/>
  <c r="H492" i="7"/>
  <c r="G492" i="7"/>
  <c r="F492" i="7"/>
  <c r="I491" i="7"/>
  <c r="H491" i="7"/>
  <c r="G491" i="7"/>
  <c r="F491" i="7"/>
  <c r="I490" i="7"/>
  <c r="H490" i="7"/>
  <c r="G490" i="7"/>
  <c r="F490" i="7"/>
  <c r="I489" i="7"/>
  <c r="H489" i="7"/>
  <c r="G489" i="7"/>
  <c r="F489" i="7"/>
  <c r="I488" i="7"/>
  <c r="H488" i="7"/>
  <c r="G488" i="7"/>
  <c r="F488" i="7"/>
  <c r="I487" i="7"/>
  <c r="H487" i="7"/>
  <c r="G487" i="7"/>
  <c r="F487" i="7"/>
  <c r="I486" i="7"/>
  <c r="H486" i="7"/>
  <c r="G486" i="7"/>
  <c r="F486" i="7"/>
  <c r="I485" i="7"/>
  <c r="H485" i="7"/>
  <c r="G485" i="7"/>
  <c r="F485" i="7"/>
  <c r="I484" i="7"/>
  <c r="H484" i="7"/>
  <c r="G484" i="7"/>
  <c r="F484" i="7"/>
  <c r="I483" i="7"/>
  <c r="H483" i="7"/>
  <c r="G483" i="7"/>
  <c r="F483" i="7"/>
  <c r="I482" i="7"/>
  <c r="H482" i="7"/>
  <c r="G482" i="7"/>
  <c r="F482" i="7"/>
  <c r="I481" i="7"/>
  <c r="H481" i="7"/>
  <c r="G481" i="7"/>
  <c r="F481" i="7"/>
  <c r="I480" i="7"/>
  <c r="H480" i="7"/>
  <c r="G480" i="7"/>
  <c r="F480" i="7"/>
  <c r="I479" i="7"/>
  <c r="H479" i="7"/>
  <c r="G479" i="7"/>
  <c r="F479" i="7"/>
  <c r="I478" i="7"/>
  <c r="H478" i="7"/>
  <c r="G478" i="7"/>
  <c r="F478" i="7"/>
  <c r="I477" i="7"/>
  <c r="H477" i="7"/>
  <c r="G477" i="7"/>
  <c r="F477" i="7"/>
  <c r="I476" i="7"/>
  <c r="H476" i="7"/>
  <c r="G476" i="7"/>
  <c r="F476" i="7"/>
  <c r="I475" i="7"/>
  <c r="H475" i="7"/>
  <c r="G475" i="7"/>
  <c r="F475" i="7"/>
  <c r="I474" i="7"/>
  <c r="H474" i="7"/>
  <c r="G474" i="7"/>
  <c r="F474" i="7"/>
  <c r="I473" i="7"/>
  <c r="H473" i="7"/>
  <c r="G473" i="7"/>
  <c r="F473" i="7"/>
  <c r="I472" i="7"/>
  <c r="H472" i="7"/>
  <c r="G472" i="7"/>
  <c r="F472" i="7"/>
  <c r="I471" i="7"/>
  <c r="H471" i="7"/>
  <c r="G471" i="7"/>
  <c r="F471" i="7"/>
  <c r="I470" i="7"/>
  <c r="H470" i="7"/>
  <c r="G470" i="7"/>
  <c r="F470" i="7"/>
  <c r="I469" i="7"/>
  <c r="H469" i="7"/>
  <c r="G469" i="7"/>
  <c r="F469" i="7"/>
  <c r="I468" i="7"/>
  <c r="H468" i="7"/>
  <c r="G468" i="7"/>
  <c r="F468" i="7"/>
  <c r="I467" i="7"/>
  <c r="H467" i="7"/>
  <c r="G467" i="7"/>
  <c r="F467" i="7"/>
  <c r="I466" i="7"/>
  <c r="H466" i="7"/>
  <c r="G466" i="7"/>
  <c r="F466" i="7"/>
  <c r="I465" i="7"/>
  <c r="H465" i="7"/>
  <c r="G465" i="7"/>
  <c r="F465" i="7"/>
  <c r="I464" i="7"/>
  <c r="H464" i="7"/>
  <c r="G464" i="7"/>
  <c r="F464" i="7"/>
  <c r="I463" i="7"/>
  <c r="H463" i="7"/>
  <c r="G463" i="7"/>
  <c r="F463" i="7"/>
  <c r="I462" i="7"/>
  <c r="H462" i="7"/>
  <c r="G462" i="7"/>
  <c r="F462" i="7"/>
  <c r="I461" i="7"/>
  <c r="H461" i="7"/>
  <c r="G461" i="7"/>
  <c r="F461" i="7"/>
  <c r="I460" i="7"/>
  <c r="H460" i="7"/>
  <c r="G460" i="7"/>
  <c r="F460" i="7"/>
  <c r="I459" i="7"/>
  <c r="H459" i="7"/>
  <c r="G459" i="7"/>
  <c r="F459" i="7"/>
  <c r="I458" i="7"/>
  <c r="H458" i="7"/>
  <c r="G458" i="7"/>
  <c r="F458" i="7"/>
  <c r="I457" i="7"/>
  <c r="H457" i="7"/>
  <c r="G457" i="7"/>
  <c r="F457" i="7"/>
  <c r="I456" i="7"/>
  <c r="H456" i="7"/>
  <c r="G456" i="7"/>
  <c r="F456" i="7"/>
  <c r="I455" i="7"/>
  <c r="H455" i="7"/>
  <c r="G455" i="7"/>
  <c r="F455" i="7"/>
  <c r="I454" i="7"/>
  <c r="H454" i="7"/>
  <c r="G454" i="7"/>
  <c r="F454" i="7"/>
  <c r="I453" i="7"/>
  <c r="H453" i="7"/>
  <c r="G453" i="7"/>
  <c r="F453" i="7"/>
  <c r="I452" i="7"/>
  <c r="H452" i="7"/>
  <c r="G452" i="7"/>
  <c r="F452" i="7"/>
  <c r="I451" i="7"/>
  <c r="H451" i="7"/>
  <c r="G451" i="7"/>
  <c r="F451" i="7"/>
  <c r="I450" i="7"/>
  <c r="H450" i="7"/>
  <c r="G450" i="7"/>
  <c r="F450" i="7"/>
  <c r="I449" i="7"/>
  <c r="H449" i="7"/>
  <c r="G449" i="7"/>
  <c r="F449" i="7"/>
  <c r="I448" i="7"/>
  <c r="H448" i="7"/>
  <c r="G448" i="7"/>
  <c r="F448" i="7"/>
  <c r="I447" i="7"/>
  <c r="H447" i="7"/>
  <c r="G447" i="7"/>
  <c r="F447" i="7"/>
  <c r="I446" i="7"/>
  <c r="H446" i="7"/>
  <c r="G446" i="7"/>
  <c r="F446" i="7"/>
  <c r="I445" i="7"/>
  <c r="H445" i="7"/>
  <c r="G445" i="7"/>
  <c r="F445" i="7"/>
  <c r="I444" i="7"/>
  <c r="H444" i="7"/>
  <c r="G444" i="7"/>
  <c r="F444" i="7"/>
  <c r="I443" i="7"/>
  <c r="H443" i="7"/>
  <c r="G443" i="7"/>
  <c r="F443" i="7"/>
  <c r="I442" i="7"/>
  <c r="H442" i="7"/>
  <c r="G442" i="7"/>
  <c r="F442" i="7"/>
  <c r="I441" i="7"/>
  <c r="H441" i="7"/>
  <c r="G441" i="7"/>
  <c r="F441" i="7"/>
  <c r="I440" i="7"/>
  <c r="H440" i="7"/>
  <c r="G440" i="7"/>
  <c r="F440" i="7"/>
  <c r="I439" i="7"/>
  <c r="H439" i="7"/>
  <c r="G439" i="7"/>
  <c r="F439" i="7"/>
  <c r="I438" i="7"/>
  <c r="H438" i="7"/>
  <c r="G438" i="7"/>
  <c r="F438" i="7"/>
  <c r="I437" i="7"/>
  <c r="H437" i="7"/>
  <c r="G437" i="7"/>
  <c r="F437" i="7"/>
  <c r="I436" i="7"/>
  <c r="H436" i="7"/>
  <c r="G436" i="7"/>
  <c r="F436" i="7"/>
  <c r="I435" i="7"/>
  <c r="H435" i="7"/>
  <c r="G435" i="7"/>
  <c r="F435" i="7"/>
  <c r="I434" i="7"/>
  <c r="H434" i="7"/>
  <c r="G434" i="7"/>
  <c r="F434" i="7"/>
  <c r="I433" i="7"/>
  <c r="H433" i="7"/>
  <c r="G433" i="7"/>
  <c r="F433" i="7"/>
  <c r="I432" i="7"/>
  <c r="H432" i="7"/>
  <c r="G432" i="7"/>
  <c r="F432" i="7"/>
  <c r="I431" i="7"/>
  <c r="H431" i="7"/>
  <c r="G431" i="7"/>
  <c r="F431" i="7"/>
  <c r="I430" i="7"/>
  <c r="H430" i="7"/>
  <c r="G430" i="7"/>
  <c r="F430" i="7"/>
  <c r="I429" i="7"/>
  <c r="H429" i="7"/>
  <c r="G429" i="7"/>
  <c r="F429" i="7"/>
  <c r="I428" i="7"/>
  <c r="H428" i="7"/>
  <c r="G428" i="7"/>
  <c r="F428" i="7"/>
  <c r="I427" i="7"/>
  <c r="H427" i="7"/>
  <c r="G427" i="7"/>
  <c r="F427" i="7"/>
  <c r="I426" i="7"/>
  <c r="H426" i="7"/>
  <c r="G426" i="7"/>
  <c r="F426" i="7"/>
  <c r="I425" i="7"/>
  <c r="H425" i="7"/>
  <c r="G425" i="7"/>
  <c r="F425" i="7"/>
  <c r="I424" i="7"/>
  <c r="H424" i="7"/>
  <c r="G424" i="7"/>
  <c r="F424" i="7"/>
  <c r="I423" i="7"/>
  <c r="H423" i="7"/>
  <c r="G423" i="7"/>
  <c r="F423" i="7"/>
  <c r="I422" i="7"/>
  <c r="H422" i="7"/>
  <c r="G422" i="7"/>
  <c r="F422" i="7"/>
  <c r="I421" i="7"/>
  <c r="H421" i="7"/>
  <c r="G421" i="7"/>
  <c r="F421" i="7"/>
  <c r="I420" i="7"/>
  <c r="H420" i="7"/>
  <c r="G420" i="7"/>
  <c r="F420" i="7"/>
  <c r="I419" i="7"/>
  <c r="H419" i="7"/>
  <c r="G419" i="7"/>
  <c r="F419" i="7"/>
  <c r="I418" i="7"/>
  <c r="H418" i="7"/>
  <c r="G418" i="7"/>
  <c r="F418" i="7"/>
  <c r="I417" i="7"/>
  <c r="H417" i="7"/>
  <c r="G417" i="7"/>
  <c r="F417" i="7"/>
  <c r="I416" i="7"/>
  <c r="H416" i="7"/>
  <c r="G416" i="7"/>
  <c r="F416" i="7"/>
  <c r="I415" i="7"/>
  <c r="H415" i="7"/>
  <c r="G415" i="7"/>
  <c r="F415" i="7"/>
  <c r="I414" i="7"/>
  <c r="H414" i="7"/>
  <c r="G414" i="7"/>
  <c r="F414" i="7"/>
  <c r="I413" i="7"/>
  <c r="H413" i="7"/>
  <c r="G413" i="7"/>
  <c r="F413" i="7"/>
  <c r="I412" i="7"/>
  <c r="H412" i="7"/>
  <c r="G412" i="7"/>
  <c r="F412" i="7"/>
  <c r="I411" i="7"/>
  <c r="H411" i="7"/>
  <c r="G411" i="7"/>
  <c r="F411" i="7"/>
  <c r="I410" i="7"/>
  <c r="H410" i="7"/>
  <c r="G410" i="7"/>
  <c r="F410" i="7"/>
  <c r="I409" i="7"/>
  <c r="H409" i="7"/>
  <c r="G409" i="7"/>
  <c r="F409" i="7"/>
  <c r="I408" i="7"/>
  <c r="H408" i="7"/>
  <c r="G408" i="7"/>
  <c r="F408" i="7"/>
  <c r="I407" i="7"/>
  <c r="H407" i="7"/>
  <c r="G407" i="7"/>
  <c r="F407" i="7"/>
  <c r="I406" i="7"/>
  <c r="H406" i="7"/>
  <c r="G406" i="7"/>
  <c r="F406" i="7"/>
  <c r="I405" i="7"/>
  <c r="H405" i="7"/>
  <c r="G405" i="7"/>
  <c r="F405" i="7"/>
  <c r="I404" i="7"/>
  <c r="H404" i="7"/>
  <c r="G404" i="7"/>
  <c r="F404" i="7"/>
  <c r="I403" i="7"/>
  <c r="H403" i="7"/>
  <c r="G403" i="7"/>
  <c r="F403" i="7"/>
  <c r="I402" i="7"/>
  <c r="H402" i="7"/>
  <c r="G402" i="7"/>
  <c r="F402" i="7"/>
  <c r="I401" i="7"/>
  <c r="H401" i="7"/>
  <c r="G401" i="7"/>
  <c r="F401" i="7"/>
  <c r="I400" i="7"/>
  <c r="H400" i="7"/>
  <c r="G400" i="7"/>
  <c r="F400" i="7"/>
  <c r="I399" i="7"/>
  <c r="H399" i="7"/>
  <c r="G399" i="7"/>
  <c r="F399" i="7"/>
  <c r="I398" i="7"/>
  <c r="H398" i="7"/>
  <c r="G398" i="7"/>
  <c r="F398" i="7"/>
  <c r="I397" i="7"/>
  <c r="H397" i="7"/>
  <c r="G397" i="7"/>
  <c r="F397" i="7"/>
  <c r="I396" i="7"/>
  <c r="H396" i="7"/>
  <c r="G396" i="7"/>
  <c r="F396" i="7"/>
  <c r="I395" i="7"/>
  <c r="H395" i="7"/>
  <c r="G395" i="7"/>
  <c r="F395" i="7"/>
  <c r="I394" i="7"/>
  <c r="H394" i="7"/>
  <c r="G394" i="7"/>
  <c r="F394" i="7"/>
  <c r="I393" i="7"/>
  <c r="H393" i="7"/>
  <c r="G393" i="7"/>
  <c r="F393" i="7"/>
  <c r="I392" i="7"/>
  <c r="H392" i="7"/>
  <c r="G392" i="7"/>
  <c r="F392" i="7"/>
  <c r="I391" i="7"/>
  <c r="H391" i="7"/>
  <c r="G391" i="7"/>
  <c r="F391" i="7"/>
  <c r="I390" i="7"/>
  <c r="H390" i="7"/>
  <c r="G390" i="7"/>
  <c r="F390" i="7"/>
  <c r="I389" i="7"/>
  <c r="H389" i="7"/>
  <c r="G389" i="7"/>
  <c r="F389" i="7"/>
  <c r="I388" i="7"/>
  <c r="H388" i="7"/>
  <c r="G388" i="7"/>
  <c r="F388" i="7"/>
  <c r="I387" i="7"/>
  <c r="H387" i="7"/>
  <c r="G387" i="7"/>
  <c r="F387" i="7"/>
  <c r="I386" i="7"/>
  <c r="H386" i="7"/>
  <c r="G386" i="7"/>
  <c r="F386" i="7"/>
  <c r="I385" i="7"/>
  <c r="H385" i="7"/>
  <c r="G385" i="7"/>
  <c r="F385" i="7"/>
  <c r="I384" i="7"/>
  <c r="H384" i="7"/>
  <c r="G384" i="7"/>
  <c r="F384" i="7"/>
  <c r="I383" i="7"/>
  <c r="H383" i="7"/>
  <c r="G383" i="7"/>
  <c r="F383" i="7"/>
  <c r="I382" i="7"/>
  <c r="H382" i="7"/>
  <c r="G382" i="7"/>
  <c r="F382" i="7"/>
  <c r="I381" i="7"/>
  <c r="H381" i="7"/>
  <c r="G381" i="7"/>
  <c r="F381" i="7"/>
  <c r="I380" i="7"/>
  <c r="H380" i="7"/>
  <c r="G380" i="7"/>
  <c r="F380" i="7"/>
  <c r="I379" i="7"/>
  <c r="H379" i="7"/>
  <c r="G379" i="7"/>
  <c r="F379" i="7"/>
  <c r="I378" i="7"/>
  <c r="H378" i="7"/>
  <c r="G378" i="7"/>
  <c r="F378" i="7"/>
  <c r="I377" i="7"/>
  <c r="H377" i="7"/>
  <c r="G377" i="7"/>
  <c r="F377" i="7"/>
  <c r="I376" i="7"/>
  <c r="H376" i="7"/>
  <c r="G376" i="7"/>
  <c r="F376" i="7"/>
  <c r="I375" i="7"/>
  <c r="H375" i="7"/>
  <c r="G375" i="7"/>
  <c r="F375" i="7"/>
  <c r="I374" i="7"/>
  <c r="H374" i="7"/>
  <c r="G374" i="7"/>
  <c r="F374" i="7"/>
  <c r="I373" i="7"/>
  <c r="H373" i="7"/>
  <c r="G373" i="7"/>
  <c r="F373" i="7"/>
  <c r="I372" i="7"/>
  <c r="H372" i="7"/>
  <c r="G372" i="7"/>
  <c r="F372" i="7"/>
  <c r="I371" i="7"/>
  <c r="H371" i="7"/>
  <c r="G371" i="7"/>
  <c r="F371" i="7"/>
  <c r="I370" i="7"/>
  <c r="H370" i="7"/>
  <c r="G370" i="7"/>
  <c r="F370" i="7"/>
  <c r="I369" i="7"/>
  <c r="H369" i="7"/>
  <c r="G369" i="7"/>
  <c r="F369" i="7"/>
  <c r="I368" i="7"/>
  <c r="H368" i="7"/>
  <c r="G368" i="7"/>
  <c r="F368" i="7"/>
  <c r="I367" i="7"/>
  <c r="H367" i="7"/>
  <c r="G367" i="7"/>
  <c r="F367" i="7"/>
  <c r="I366" i="7"/>
  <c r="H366" i="7"/>
  <c r="G366" i="7"/>
  <c r="F366" i="7"/>
  <c r="I365" i="7"/>
  <c r="H365" i="7"/>
  <c r="G365" i="7"/>
  <c r="F365" i="7"/>
  <c r="I364" i="7"/>
  <c r="H364" i="7"/>
  <c r="G364" i="7"/>
  <c r="F364" i="7"/>
  <c r="I363" i="7"/>
  <c r="H363" i="7"/>
  <c r="G363" i="7"/>
  <c r="F363" i="7"/>
  <c r="I362" i="7"/>
  <c r="H362" i="7"/>
  <c r="G362" i="7"/>
  <c r="F362" i="7"/>
  <c r="I361" i="7"/>
  <c r="H361" i="7"/>
  <c r="G361" i="7"/>
  <c r="F361" i="7"/>
  <c r="I360" i="7"/>
  <c r="H360" i="7"/>
  <c r="G360" i="7"/>
  <c r="F360" i="7"/>
  <c r="I359" i="7"/>
  <c r="H359" i="7"/>
  <c r="G359" i="7"/>
  <c r="F359" i="7"/>
  <c r="I358" i="7"/>
  <c r="H358" i="7"/>
  <c r="G358" i="7"/>
  <c r="F358" i="7"/>
  <c r="I357" i="7"/>
  <c r="H357" i="7"/>
  <c r="G357" i="7"/>
  <c r="F357" i="7"/>
  <c r="I356" i="7"/>
  <c r="H356" i="7"/>
  <c r="G356" i="7"/>
  <c r="F356" i="7"/>
  <c r="I355" i="7"/>
  <c r="H355" i="7"/>
  <c r="G355" i="7"/>
  <c r="F355" i="7"/>
  <c r="I354" i="7"/>
  <c r="H354" i="7"/>
  <c r="G354" i="7"/>
  <c r="F354" i="7"/>
  <c r="I353" i="7"/>
  <c r="H353" i="7"/>
  <c r="G353" i="7"/>
  <c r="F353" i="7"/>
  <c r="I352" i="7"/>
  <c r="H352" i="7"/>
  <c r="G352" i="7"/>
  <c r="F352" i="7"/>
  <c r="I351" i="7"/>
  <c r="H351" i="7"/>
  <c r="G351" i="7"/>
  <c r="F351" i="7"/>
  <c r="I350" i="7"/>
  <c r="H350" i="7"/>
  <c r="G350" i="7"/>
  <c r="F350" i="7"/>
  <c r="I349" i="7"/>
  <c r="H349" i="7"/>
  <c r="G349" i="7"/>
  <c r="F349" i="7"/>
  <c r="I348" i="7"/>
  <c r="H348" i="7"/>
  <c r="G348" i="7"/>
  <c r="F348" i="7"/>
  <c r="I347" i="7"/>
  <c r="H347" i="7"/>
  <c r="G347" i="7"/>
  <c r="F347" i="7"/>
  <c r="I346" i="7"/>
  <c r="H346" i="7"/>
  <c r="G346" i="7"/>
  <c r="F346" i="7"/>
  <c r="I345" i="7"/>
  <c r="H345" i="7"/>
  <c r="G345" i="7"/>
  <c r="F345" i="7"/>
  <c r="I344" i="7"/>
  <c r="H344" i="7"/>
  <c r="G344" i="7"/>
  <c r="F344" i="7"/>
  <c r="I343" i="7"/>
  <c r="H343" i="7"/>
  <c r="G343" i="7"/>
  <c r="F343" i="7"/>
  <c r="I342" i="7"/>
  <c r="H342" i="7"/>
  <c r="G342" i="7"/>
  <c r="F342" i="7"/>
  <c r="I341" i="7"/>
  <c r="H341" i="7"/>
  <c r="G341" i="7"/>
  <c r="F341" i="7"/>
  <c r="I340" i="7"/>
  <c r="H340" i="7"/>
  <c r="G340" i="7"/>
  <c r="F340" i="7"/>
  <c r="I339" i="7"/>
  <c r="H339" i="7"/>
  <c r="G339" i="7"/>
  <c r="F339" i="7"/>
  <c r="I338" i="7"/>
  <c r="H338" i="7"/>
  <c r="G338" i="7"/>
  <c r="F338" i="7"/>
  <c r="I337" i="7"/>
  <c r="H337" i="7"/>
  <c r="G337" i="7"/>
  <c r="F337" i="7"/>
  <c r="I336" i="7"/>
  <c r="H336" i="7"/>
  <c r="G336" i="7"/>
  <c r="F336" i="7"/>
  <c r="I335" i="7"/>
  <c r="H335" i="7"/>
  <c r="G335" i="7"/>
  <c r="F335" i="7"/>
  <c r="I334" i="7"/>
  <c r="H334" i="7"/>
  <c r="G334" i="7"/>
  <c r="F334" i="7"/>
  <c r="I333" i="7"/>
  <c r="H333" i="7"/>
  <c r="G333" i="7"/>
  <c r="F333" i="7"/>
  <c r="I332" i="7"/>
  <c r="H332" i="7"/>
  <c r="G332" i="7"/>
  <c r="F332" i="7"/>
  <c r="I331" i="7"/>
  <c r="H331" i="7"/>
  <c r="G331" i="7"/>
  <c r="F331" i="7"/>
  <c r="I330" i="7"/>
  <c r="H330" i="7"/>
  <c r="G330" i="7"/>
  <c r="F330" i="7"/>
  <c r="I329" i="7"/>
  <c r="H329" i="7"/>
  <c r="G329" i="7"/>
  <c r="F329" i="7"/>
  <c r="I328" i="7"/>
  <c r="H328" i="7"/>
  <c r="G328" i="7"/>
  <c r="F328" i="7"/>
  <c r="I327" i="7"/>
  <c r="H327" i="7"/>
  <c r="G327" i="7"/>
  <c r="F327" i="7"/>
  <c r="I326" i="7"/>
  <c r="H326" i="7"/>
  <c r="G326" i="7"/>
  <c r="F326" i="7"/>
  <c r="I325" i="7"/>
  <c r="H325" i="7"/>
  <c r="G325" i="7"/>
  <c r="F325" i="7"/>
  <c r="I324" i="7"/>
  <c r="H324" i="7"/>
  <c r="G324" i="7"/>
  <c r="F324" i="7"/>
  <c r="I323" i="7"/>
  <c r="H323" i="7"/>
  <c r="G323" i="7"/>
  <c r="F323" i="7"/>
  <c r="I322" i="7"/>
  <c r="H322" i="7"/>
  <c r="G322" i="7"/>
  <c r="F322" i="7"/>
  <c r="I321" i="7"/>
  <c r="H321" i="7"/>
  <c r="G321" i="7"/>
  <c r="F321" i="7"/>
  <c r="I320" i="7"/>
  <c r="H320" i="7"/>
  <c r="G320" i="7"/>
  <c r="F320" i="7"/>
  <c r="I319" i="7"/>
  <c r="H319" i="7"/>
  <c r="G319" i="7"/>
  <c r="F319" i="7"/>
  <c r="I318" i="7"/>
  <c r="H318" i="7"/>
  <c r="G318" i="7"/>
  <c r="F318" i="7"/>
  <c r="I317" i="7"/>
  <c r="H317" i="7"/>
  <c r="G317" i="7"/>
  <c r="F317" i="7"/>
  <c r="I316" i="7"/>
  <c r="H316" i="7"/>
  <c r="G316" i="7"/>
  <c r="F316" i="7"/>
  <c r="I315" i="7"/>
  <c r="H315" i="7"/>
  <c r="G315" i="7"/>
  <c r="F315" i="7"/>
  <c r="I314" i="7"/>
  <c r="H314" i="7"/>
  <c r="G314" i="7"/>
  <c r="F314" i="7"/>
  <c r="I313" i="7"/>
  <c r="H313" i="7"/>
  <c r="G313" i="7"/>
  <c r="F313" i="7"/>
  <c r="I312" i="7"/>
  <c r="H312" i="7"/>
  <c r="G312" i="7"/>
  <c r="F312" i="7"/>
  <c r="I311" i="7"/>
  <c r="H311" i="7"/>
  <c r="G311" i="7"/>
  <c r="F311" i="7"/>
  <c r="I310" i="7"/>
  <c r="H310" i="7"/>
  <c r="G310" i="7"/>
  <c r="F310" i="7"/>
  <c r="I309" i="7"/>
  <c r="H309" i="7"/>
  <c r="G309" i="7"/>
  <c r="F309" i="7"/>
  <c r="I308" i="7"/>
  <c r="H308" i="7"/>
  <c r="G308" i="7"/>
  <c r="F308" i="7"/>
  <c r="I307" i="7"/>
  <c r="H307" i="7"/>
  <c r="G307" i="7"/>
  <c r="F307" i="7"/>
  <c r="I306" i="7"/>
  <c r="H306" i="7"/>
  <c r="G306" i="7"/>
  <c r="F306" i="7"/>
  <c r="I305" i="7"/>
  <c r="H305" i="7"/>
  <c r="G305" i="7"/>
  <c r="F305" i="7"/>
  <c r="I304" i="7"/>
  <c r="H304" i="7"/>
  <c r="G304" i="7"/>
  <c r="F304" i="7"/>
  <c r="I303" i="7"/>
  <c r="H303" i="7"/>
  <c r="G303" i="7"/>
  <c r="F303" i="7"/>
  <c r="I302" i="7"/>
  <c r="H302" i="7"/>
  <c r="G302" i="7"/>
  <c r="F302" i="7"/>
  <c r="I301" i="7"/>
  <c r="H301" i="7"/>
  <c r="G301" i="7"/>
  <c r="F301" i="7"/>
  <c r="I300" i="7"/>
  <c r="H300" i="7"/>
  <c r="G300" i="7"/>
  <c r="F300" i="7"/>
  <c r="I299" i="7"/>
  <c r="H299" i="7"/>
  <c r="G299" i="7"/>
  <c r="F299" i="7"/>
  <c r="I298" i="7"/>
  <c r="H298" i="7"/>
  <c r="G298" i="7"/>
  <c r="F298" i="7"/>
  <c r="I297" i="7"/>
  <c r="H297" i="7"/>
  <c r="G297" i="7"/>
  <c r="F297" i="7"/>
  <c r="I296" i="7"/>
  <c r="H296" i="7"/>
  <c r="G296" i="7"/>
  <c r="F296" i="7"/>
  <c r="I295" i="7"/>
  <c r="H295" i="7"/>
  <c r="G295" i="7"/>
  <c r="F295" i="7"/>
  <c r="I294" i="7"/>
  <c r="H294" i="7"/>
  <c r="G294" i="7"/>
  <c r="F294" i="7"/>
  <c r="I293" i="7"/>
  <c r="H293" i="7"/>
  <c r="G293" i="7"/>
  <c r="F293" i="7"/>
  <c r="I292" i="7"/>
  <c r="H292" i="7"/>
  <c r="G292" i="7"/>
  <c r="F292" i="7"/>
  <c r="I291" i="7"/>
  <c r="H291" i="7"/>
  <c r="G291" i="7"/>
  <c r="F291" i="7"/>
  <c r="I290" i="7"/>
  <c r="H290" i="7"/>
  <c r="G290" i="7"/>
  <c r="F290" i="7"/>
  <c r="I289" i="7"/>
  <c r="H289" i="7"/>
  <c r="G289" i="7"/>
  <c r="F289" i="7"/>
  <c r="I288" i="7"/>
  <c r="H288" i="7"/>
  <c r="G288" i="7"/>
  <c r="F288" i="7"/>
  <c r="I287" i="7"/>
  <c r="H287" i="7"/>
  <c r="G287" i="7"/>
  <c r="F287" i="7"/>
  <c r="I286" i="7"/>
  <c r="H286" i="7"/>
  <c r="G286" i="7"/>
  <c r="F286" i="7"/>
  <c r="I285" i="7"/>
  <c r="H285" i="7"/>
  <c r="G285" i="7"/>
  <c r="F285" i="7"/>
  <c r="I284" i="7"/>
  <c r="H284" i="7"/>
  <c r="G284" i="7"/>
  <c r="F284" i="7"/>
  <c r="I283" i="7"/>
  <c r="H283" i="7"/>
  <c r="G283" i="7"/>
  <c r="F283" i="7"/>
  <c r="I282" i="7"/>
  <c r="H282" i="7"/>
  <c r="G282" i="7"/>
  <c r="F282" i="7"/>
  <c r="I281" i="7"/>
  <c r="H281" i="7"/>
  <c r="G281" i="7"/>
  <c r="F281" i="7"/>
  <c r="I280" i="7"/>
  <c r="H280" i="7"/>
  <c r="G280" i="7"/>
  <c r="F280" i="7"/>
  <c r="I279" i="7"/>
  <c r="H279" i="7"/>
  <c r="G279" i="7"/>
  <c r="F279" i="7"/>
  <c r="I278" i="7"/>
  <c r="H278" i="7"/>
  <c r="G278" i="7"/>
  <c r="F278" i="7"/>
  <c r="I277" i="7"/>
  <c r="H277" i="7"/>
  <c r="G277" i="7"/>
  <c r="F277" i="7"/>
  <c r="I276" i="7"/>
  <c r="H276" i="7"/>
  <c r="G276" i="7"/>
  <c r="F276" i="7"/>
  <c r="I275" i="7"/>
  <c r="H275" i="7"/>
  <c r="G275" i="7"/>
  <c r="F275" i="7"/>
  <c r="I274" i="7"/>
  <c r="H274" i="7"/>
  <c r="G274" i="7"/>
  <c r="F274" i="7"/>
  <c r="I273" i="7"/>
  <c r="H273" i="7"/>
  <c r="G273" i="7"/>
  <c r="F273" i="7"/>
  <c r="I272" i="7"/>
  <c r="H272" i="7"/>
  <c r="G272" i="7"/>
  <c r="F272" i="7"/>
  <c r="I271" i="7"/>
  <c r="H271" i="7"/>
  <c r="G271" i="7"/>
  <c r="F271" i="7"/>
  <c r="I270" i="7"/>
  <c r="H270" i="7"/>
  <c r="G270" i="7"/>
  <c r="F270" i="7"/>
  <c r="I269" i="7"/>
  <c r="H269" i="7"/>
  <c r="G269" i="7"/>
  <c r="F269" i="7"/>
  <c r="I268" i="7"/>
  <c r="H268" i="7"/>
  <c r="G268" i="7"/>
  <c r="F268" i="7"/>
  <c r="I267" i="7"/>
  <c r="H267" i="7"/>
  <c r="G267" i="7"/>
  <c r="F267" i="7"/>
  <c r="I266" i="7"/>
  <c r="H266" i="7"/>
  <c r="G266" i="7"/>
  <c r="F266" i="7"/>
  <c r="I265" i="7"/>
  <c r="H265" i="7"/>
  <c r="G265" i="7"/>
  <c r="F265" i="7"/>
  <c r="I264" i="7"/>
  <c r="H264" i="7"/>
  <c r="G264" i="7"/>
  <c r="F264" i="7"/>
  <c r="I263" i="7"/>
  <c r="H263" i="7"/>
  <c r="G263" i="7"/>
  <c r="F263" i="7"/>
  <c r="I262" i="7"/>
  <c r="H262" i="7"/>
  <c r="G262" i="7"/>
  <c r="F262" i="7"/>
  <c r="I261" i="7"/>
  <c r="H261" i="7"/>
  <c r="G261" i="7"/>
  <c r="F261" i="7"/>
  <c r="I260" i="7"/>
  <c r="H260" i="7"/>
  <c r="G260" i="7"/>
  <c r="F260" i="7"/>
  <c r="I259" i="7"/>
  <c r="H259" i="7"/>
  <c r="G259" i="7"/>
  <c r="F259" i="7"/>
  <c r="I258" i="7"/>
  <c r="H258" i="7"/>
  <c r="G258" i="7"/>
  <c r="F258" i="7"/>
  <c r="I257" i="7"/>
  <c r="H257" i="7"/>
  <c r="G257" i="7"/>
  <c r="F257" i="7"/>
  <c r="I256" i="7"/>
  <c r="H256" i="7"/>
  <c r="G256" i="7"/>
  <c r="F256" i="7"/>
  <c r="I255" i="7"/>
  <c r="H255" i="7"/>
  <c r="G255" i="7"/>
  <c r="F255" i="7"/>
  <c r="I254" i="7"/>
  <c r="H254" i="7"/>
  <c r="G254" i="7"/>
  <c r="F254" i="7"/>
  <c r="I253" i="7"/>
  <c r="H253" i="7"/>
  <c r="G253" i="7"/>
  <c r="F253" i="7"/>
  <c r="I252" i="7"/>
  <c r="H252" i="7"/>
  <c r="G252" i="7"/>
  <c r="F252" i="7"/>
  <c r="I251" i="7"/>
  <c r="H251" i="7"/>
  <c r="G251" i="7"/>
  <c r="F251" i="7"/>
  <c r="I250" i="7"/>
  <c r="H250" i="7"/>
  <c r="G250" i="7"/>
  <c r="F250" i="7"/>
  <c r="I249" i="7"/>
  <c r="H249" i="7"/>
  <c r="G249" i="7"/>
  <c r="F249" i="7"/>
  <c r="I248" i="7"/>
  <c r="H248" i="7"/>
  <c r="G248" i="7"/>
  <c r="F248" i="7"/>
  <c r="I247" i="7"/>
  <c r="H247" i="7"/>
  <c r="G247" i="7"/>
  <c r="F247" i="7"/>
  <c r="I246" i="7"/>
  <c r="H246" i="7"/>
  <c r="G246" i="7"/>
  <c r="F246" i="7"/>
  <c r="I245" i="7"/>
  <c r="H245" i="7"/>
  <c r="G245" i="7"/>
  <c r="F245" i="7"/>
  <c r="I244" i="7"/>
  <c r="H244" i="7"/>
  <c r="G244" i="7"/>
  <c r="F244" i="7"/>
  <c r="I243" i="7"/>
  <c r="H243" i="7"/>
  <c r="G243" i="7"/>
  <c r="F243" i="7"/>
  <c r="I242" i="7"/>
  <c r="H242" i="7"/>
  <c r="G242" i="7"/>
  <c r="F242" i="7"/>
  <c r="I241" i="7"/>
  <c r="H241" i="7"/>
  <c r="G241" i="7"/>
  <c r="F241" i="7"/>
  <c r="I240" i="7"/>
  <c r="H240" i="7"/>
  <c r="G240" i="7"/>
  <c r="F240" i="7"/>
  <c r="I239" i="7"/>
  <c r="H239" i="7"/>
  <c r="G239" i="7"/>
  <c r="F239" i="7"/>
  <c r="I238" i="7"/>
  <c r="H238" i="7"/>
  <c r="G238" i="7"/>
  <c r="F238" i="7"/>
  <c r="I237" i="7"/>
  <c r="H237" i="7"/>
  <c r="G237" i="7"/>
  <c r="F237" i="7"/>
  <c r="I236" i="7"/>
  <c r="H236" i="7"/>
  <c r="G236" i="7"/>
  <c r="F236" i="7"/>
  <c r="I235" i="7"/>
  <c r="H235" i="7"/>
  <c r="G235" i="7"/>
  <c r="F235" i="7"/>
  <c r="I234" i="7"/>
  <c r="H234" i="7"/>
  <c r="G234" i="7"/>
  <c r="F234" i="7"/>
  <c r="I233" i="7"/>
  <c r="H233" i="7"/>
  <c r="G233" i="7"/>
  <c r="F233" i="7"/>
  <c r="I232" i="7"/>
  <c r="H232" i="7"/>
  <c r="G232" i="7"/>
  <c r="F232" i="7"/>
  <c r="I231" i="7"/>
  <c r="H231" i="7"/>
  <c r="G231" i="7"/>
  <c r="F231" i="7"/>
  <c r="I230" i="7"/>
  <c r="H230" i="7"/>
  <c r="G230" i="7"/>
  <c r="F230" i="7"/>
  <c r="I229" i="7"/>
  <c r="H229" i="7"/>
  <c r="G229" i="7"/>
  <c r="F229" i="7"/>
  <c r="I228" i="7"/>
  <c r="H228" i="7"/>
  <c r="G228" i="7"/>
  <c r="F228" i="7"/>
  <c r="I227" i="7"/>
  <c r="H227" i="7"/>
  <c r="G227" i="7"/>
  <c r="F227" i="7"/>
  <c r="I226" i="7"/>
  <c r="H226" i="7"/>
  <c r="G226" i="7"/>
  <c r="F226" i="7"/>
  <c r="I225" i="7"/>
  <c r="H225" i="7"/>
  <c r="G225" i="7"/>
  <c r="F225" i="7"/>
  <c r="I224" i="7"/>
  <c r="H224" i="7"/>
  <c r="G224" i="7"/>
  <c r="F224" i="7"/>
  <c r="I223" i="7"/>
  <c r="H223" i="7"/>
  <c r="G223" i="7"/>
  <c r="F223" i="7"/>
  <c r="I222" i="7"/>
  <c r="H222" i="7"/>
  <c r="G222" i="7"/>
  <c r="F222" i="7"/>
  <c r="I221" i="7"/>
  <c r="H221" i="7"/>
  <c r="G221" i="7"/>
  <c r="F221" i="7"/>
  <c r="I220" i="7"/>
  <c r="H220" i="7"/>
  <c r="G220" i="7"/>
  <c r="F220" i="7"/>
  <c r="I219" i="7"/>
  <c r="H219" i="7"/>
  <c r="G219" i="7"/>
  <c r="F219" i="7"/>
  <c r="I218" i="7"/>
  <c r="H218" i="7"/>
  <c r="G218" i="7"/>
  <c r="F218" i="7"/>
  <c r="I217" i="7"/>
  <c r="H217" i="7"/>
  <c r="G217" i="7"/>
  <c r="F217" i="7"/>
  <c r="I216" i="7"/>
  <c r="H216" i="7"/>
  <c r="G216" i="7"/>
  <c r="F216" i="7"/>
  <c r="I215" i="7"/>
  <c r="H215" i="7"/>
  <c r="G215" i="7"/>
  <c r="F215" i="7"/>
  <c r="I214" i="7"/>
  <c r="H214" i="7"/>
  <c r="G214" i="7"/>
  <c r="F214" i="7"/>
  <c r="I213" i="7"/>
  <c r="H213" i="7"/>
  <c r="G213" i="7"/>
  <c r="F213" i="7"/>
  <c r="I212" i="7"/>
  <c r="H212" i="7"/>
  <c r="G212" i="7"/>
  <c r="F212" i="7"/>
  <c r="I211" i="7"/>
  <c r="H211" i="7"/>
  <c r="G211" i="7"/>
  <c r="F211" i="7"/>
  <c r="I210" i="7"/>
  <c r="H210" i="7"/>
  <c r="G210" i="7"/>
  <c r="F210" i="7"/>
  <c r="I209" i="7"/>
  <c r="H209" i="7"/>
  <c r="G209" i="7"/>
  <c r="F209" i="7"/>
  <c r="I208" i="7"/>
  <c r="H208" i="7"/>
  <c r="G208" i="7"/>
  <c r="F208" i="7"/>
  <c r="I207" i="7"/>
  <c r="H207" i="7"/>
  <c r="G207" i="7"/>
  <c r="F207" i="7"/>
  <c r="I206" i="7"/>
  <c r="H206" i="7"/>
  <c r="G206" i="7"/>
  <c r="F206" i="7"/>
  <c r="I205" i="7"/>
  <c r="H205" i="7"/>
  <c r="G205" i="7"/>
  <c r="F205" i="7"/>
  <c r="I204" i="7"/>
  <c r="H204" i="7"/>
  <c r="G204" i="7"/>
  <c r="F204" i="7"/>
  <c r="I203" i="7"/>
  <c r="H203" i="7"/>
  <c r="G203" i="7"/>
  <c r="F203" i="7"/>
  <c r="I202" i="7"/>
  <c r="H202" i="7"/>
  <c r="G202" i="7"/>
  <c r="F202" i="7"/>
  <c r="I201" i="7"/>
  <c r="H201" i="7"/>
  <c r="G201" i="7"/>
  <c r="F201" i="7"/>
  <c r="I200" i="7"/>
  <c r="H200" i="7"/>
  <c r="G200" i="7"/>
  <c r="F200" i="7"/>
  <c r="I199" i="7"/>
  <c r="H199" i="7"/>
  <c r="G199" i="7"/>
  <c r="F199" i="7"/>
  <c r="I198" i="7"/>
  <c r="H198" i="7"/>
  <c r="G198" i="7"/>
  <c r="F198" i="7"/>
  <c r="I197" i="7"/>
  <c r="H197" i="7"/>
  <c r="G197" i="7"/>
  <c r="F197" i="7"/>
  <c r="I196" i="7"/>
  <c r="H196" i="7"/>
  <c r="G196" i="7"/>
  <c r="F196" i="7"/>
  <c r="I195" i="7"/>
  <c r="H195" i="7"/>
  <c r="G195" i="7"/>
  <c r="F195" i="7"/>
  <c r="I194" i="7"/>
  <c r="H194" i="7"/>
  <c r="G194" i="7"/>
  <c r="F194" i="7"/>
  <c r="I193" i="7"/>
  <c r="H193" i="7"/>
  <c r="G193" i="7"/>
  <c r="F193" i="7"/>
  <c r="I192" i="7"/>
  <c r="H192" i="7"/>
  <c r="G192" i="7"/>
  <c r="F192" i="7"/>
  <c r="I191" i="7"/>
  <c r="H191" i="7"/>
  <c r="G191" i="7"/>
  <c r="F191" i="7"/>
  <c r="I190" i="7"/>
  <c r="H190" i="7"/>
  <c r="G190" i="7"/>
  <c r="F190" i="7"/>
  <c r="I189" i="7"/>
  <c r="H189" i="7"/>
  <c r="G189" i="7"/>
  <c r="F189" i="7"/>
  <c r="I188" i="7"/>
  <c r="H188" i="7"/>
  <c r="G188" i="7"/>
  <c r="F188" i="7"/>
  <c r="I187" i="7"/>
  <c r="H187" i="7"/>
  <c r="G187" i="7"/>
  <c r="F187" i="7"/>
  <c r="I186" i="7"/>
  <c r="H186" i="7"/>
  <c r="G186" i="7"/>
  <c r="F186" i="7"/>
  <c r="I185" i="7"/>
  <c r="H185" i="7"/>
  <c r="G185" i="7"/>
  <c r="F185" i="7"/>
  <c r="I184" i="7"/>
  <c r="H184" i="7"/>
  <c r="G184" i="7"/>
  <c r="F184" i="7"/>
  <c r="I183" i="7"/>
  <c r="H183" i="7"/>
  <c r="G183" i="7"/>
  <c r="F183" i="7"/>
  <c r="I182" i="7"/>
  <c r="H182" i="7"/>
  <c r="G182" i="7"/>
  <c r="F182" i="7"/>
  <c r="I181" i="7"/>
  <c r="H181" i="7"/>
  <c r="G181" i="7"/>
  <c r="F181" i="7"/>
  <c r="I180" i="7"/>
  <c r="H180" i="7"/>
  <c r="G180" i="7"/>
  <c r="F180" i="7"/>
  <c r="I179" i="7"/>
  <c r="H179" i="7"/>
  <c r="G179" i="7"/>
  <c r="F179" i="7"/>
  <c r="I178" i="7"/>
  <c r="H178" i="7"/>
  <c r="G178" i="7"/>
  <c r="F178" i="7"/>
  <c r="I177" i="7"/>
  <c r="H177" i="7"/>
  <c r="G177" i="7"/>
  <c r="F177" i="7"/>
  <c r="I176" i="7"/>
  <c r="H176" i="7"/>
  <c r="G176" i="7"/>
  <c r="F176" i="7"/>
  <c r="I175" i="7"/>
  <c r="H175" i="7"/>
  <c r="G175" i="7"/>
  <c r="F175" i="7"/>
  <c r="I174" i="7"/>
  <c r="H174" i="7"/>
  <c r="G174" i="7"/>
  <c r="F174" i="7"/>
  <c r="I173" i="7"/>
  <c r="H173" i="7"/>
  <c r="G173" i="7"/>
  <c r="F173" i="7"/>
  <c r="I172" i="7"/>
  <c r="H172" i="7"/>
  <c r="G172" i="7"/>
  <c r="F172" i="7"/>
  <c r="I171" i="7"/>
  <c r="H171" i="7"/>
  <c r="G171" i="7"/>
  <c r="F171" i="7"/>
  <c r="I170" i="7"/>
  <c r="H170" i="7"/>
  <c r="G170" i="7"/>
  <c r="F170" i="7"/>
  <c r="I169" i="7"/>
  <c r="H169" i="7"/>
  <c r="G169" i="7"/>
  <c r="F169" i="7"/>
  <c r="I168" i="7"/>
  <c r="H168" i="7"/>
  <c r="G168" i="7"/>
  <c r="F168" i="7"/>
  <c r="I167" i="7"/>
  <c r="H167" i="7"/>
  <c r="G167" i="7"/>
  <c r="F167" i="7"/>
  <c r="I166" i="7"/>
  <c r="H166" i="7"/>
  <c r="G166" i="7"/>
  <c r="F166" i="7"/>
  <c r="I165" i="7"/>
  <c r="H165" i="7"/>
  <c r="G165" i="7"/>
  <c r="F165" i="7"/>
  <c r="I164" i="7"/>
  <c r="H164" i="7"/>
  <c r="G164" i="7"/>
  <c r="F164" i="7"/>
  <c r="I163" i="7"/>
  <c r="H163" i="7"/>
  <c r="G163" i="7"/>
  <c r="F163" i="7"/>
  <c r="I162" i="7"/>
  <c r="H162" i="7"/>
  <c r="G162" i="7"/>
  <c r="F162" i="7"/>
  <c r="I161" i="7"/>
  <c r="H161" i="7"/>
  <c r="G161" i="7"/>
  <c r="F161" i="7"/>
  <c r="I160" i="7"/>
  <c r="H160" i="7"/>
  <c r="G160" i="7"/>
  <c r="F160" i="7"/>
  <c r="I159" i="7"/>
  <c r="H159" i="7"/>
  <c r="G159" i="7"/>
  <c r="F159" i="7"/>
  <c r="I158" i="7"/>
  <c r="H158" i="7"/>
  <c r="G158" i="7"/>
  <c r="F158" i="7"/>
  <c r="I157" i="7"/>
  <c r="H157" i="7"/>
  <c r="G157" i="7"/>
  <c r="F157" i="7"/>
  <c r="I156" i="7"/>
  <c r="H156" i="7"/>
  <c r="G156" i="7"/>
  <c r="F156" i="7"/>
  <c r="I155" i="7"/>
  <c r="H155" i="7"/>
  <c r="G155" i="7"/>
  <c r="F155" i="7"/>
  <c r="I154" i="7"/>
  <c r="H154" i="7"/>
  <c r="G154" i="7"/>
  <c r="F154" i="7"/>
  <c r="I153" i="7"/>
  <c r="H153" i="7"/>
  <c r="G153" i="7"/>
  <c r="F153" i="7"/>
  <c r="I152" i="7"/>
  <c r="H152" i="7"/>
  <c r="G152" i="7"/>
  <c r="F152" i="7"/>
  <c r="I151" i="7"/>
  <c r="H151" i="7"/>
  <c r="G151" i="7"/>
  <c r="F151" i="7"/>
  <c r="I150" i="7"/>
  <c r="H150" i="7"/>
  <c r="G150" i="7"/>
  <c r="F150" i="7"/>
  <c r="I149" i="7"/>
  <c r="H149" i="7"/>
  <c r="G149" i="7"/>
  <c r="F149" i="7"/>
  <c r="I148" i="7"/>
  <c r="H148" i="7"/>
  <c r="G148" i="7"/>
  <c r="F148" i="7"/>
  <c r="I147" i="7"/>
  <c r="H147" i="7"/>
  <c r="G147" i="7"/>
  <c r="F147" i="7"/>
  <c r="I146" i="7"/>
  <c r="H146" i="7"/>
  <c r="G146" i="7"/>
  <c r="F146" i="7"/>
  <c r="I145" i="7"/>
  <c r="H145" i="7"/>
  <c r="G145" i="7"/>
  <c r="F145" i="7"/>
  <c r="I144" i="7"/>
  <c r="H144" i="7"/>
  <c r="G144" i="7"/>
  <c r="F144" i="7"/>
  <c r="I143" i="7"/>
  <c r="H143" i="7"/>
  <c r="G143" i="7"/>
  <c r="F143" i="7"/>
  <c r="I142" i="7"/>
  <c r="H142" i="7"/>
  <c r="G142" i="7"/>
  <c r="F142" i="7"/>
  <c r="I141" i="7"/>
  <c r="H141" i="7"/>
  <c r="G141" i="7"/>
  <c r="F141" i="7"/>
  <c r="I140" i="7"/>
  <c r="H140" i="7"/>
  <c r="G140" i="7"/>
  <c r="F140" i="7"/>
  <c r="I139" i="7"/>
  <c r="H139" i="7"/>
  <c r="G139" i="7"/>
  <c r="F139" i="7"/>
  <c r="I138" i="7"/>
  <c r="H138" i="7"/>
  <c r="G138" i="7"/>
  <c r="F138" i="7"/>
  <c r="I137" i="7"/>
  <c r="H137" i="7"/>
  <c r="G137" i="7"/>
  <c r="F137" i="7"/>
  <c r="I136" i="7"/>
  <c r="H136" i="7"/>
  <c r="G136" i="7"/>
  <c r="F136" i="7"/>
  <c r="I135" i="7"/>
  <c r="H135" i="7"/>
  <c r="G135" i="7"/>
  <c r="F135" i="7"/>
  <c r="I134" i="7"/>
  <c r="H134" i="7"/>
  <c r="G134" i="7"/>
  <c r="F134" i="7"/>
  <c r="I133" i="7"/>
  <c r="H133" i="7"/>
  <c r="G133" i="7"/>
  <c r="F133" i="7"/>
  <c r="I132" i="7"/>
  <c r="H132" i="7"/>
  <c r="G132" i="7"/>
  <c r="F132" i="7"/>
  <c r="I131" i="7"/>
  <c r="H131" i="7"/>
  <c r="G131" i="7"/>
  <c r="F131" i="7"/>
  <c r="I130" i="7"/>
  <c r="H130" i="7"/>
  <c r="G130" i="7"/>
  <c r="F130" i="7"/>
  <c r="I129" i="7"/>
  <c r="H129" i="7"/>
  <c r="G129" i="7"/>
  <c r="F129" i="7"/>
  <c r="I128" i="7"/>
  <c r="H128" i="7"/>
  <c r="G128" i="7"/>
  <c r="F128" i="7"/>
  <c r="I127" i="7"/>
  <c r="H127" i="7"/>
  <c r="G127" i="7"/>
  <c r="F127" i="7"/>
  <c r="I126" i="7"/>
  <c r="H126" i="7"/>
  <c r="G126" i="7"/>
  <c r="F126" i="7"/>
  <c r="I125" i="7"/>
  <c r="H125" i="7"/>
  <c r="G125" i="7"/>
  <c r="F125" i="7"/>
  <c r="I124" i="7"/>
  <c r="H124" i="7"/>
  <c r="G124" i="7"/>
  <c r="F124" i="7"/>
  <c r="I123" i="7"/>
  <c r="H123" i="7"/>
  <c r="G123" i="7"/>
  <c r="F123" i="7"/>
  <c r="I122" i="7"/>
  <c r="H122" i="7"/>
  <c r="G122" i="7"/>
  <c r="F122" i="7"/>
  <c r="I121" i="7"/>
  <c r="H121" i="7"/>
  <c r="G121" i="7"/>
  <c r="F121" i="7"/>
  <c r="I120" i="7"/>
  <c r="H120" i="7"/>
  <c r="G120" i="7"/>
  <c r="F120" i="7"/>
  <c r="I119" i="7"/>
  <c r="H119" i="7"/>
  <c r="G119" i="7"/>
  <c r="F119" i="7"/>
  <c r="I118" i="7"/>
  <c r="H118" i="7"/>
  <c r="G118" i="7"/>
  <c r="F118" i="7"/>
  <c r="I117" i="7"/>
  <c r="H117" i="7"/>
  <c r="G117" i="7"/>
  <c r="F117" i="7"/>
  <c r="I116" i="7"/>
  <c r="H116" i="7"/>
  <c r="G116" i="7"/>
  <c r="F116" i="7"/>
  <c r="I115" i="7"/>
  <c r="H115" i="7"/>
  <c r="G115" i="7"/>
  <c r="F115" i="7"/>
  <c r="I114" i="7"/>
  <c r="H114" i="7"/>
  <c r="G114" i="7"/>
  <c r="F114" i="7"/>
  <c r="I113" i="7"/>
  <c r="H113" i="7"/>
  <c r="G113" i="7"/>
  <c r="F113" i="7"/>
  <c r="I112" i="7"/>
  <c r="H112" i="7"/>
  <c r="G112" i="7"/>
  <c r="F112" i="7"/>
  <c r="I111" i="7"/>
  <c r="H111" i="7"/>
  <c r="G111" i="7"/>
  <c r="F111" i="7"/>
  <c r="I110" i="7"/>
  <c r="H110" i="7"/>
  <c r="G110" i="7"/>
  <c r="F110" i="7"/>
  <c r="I109" i="7"/>
  <c r="H109" i="7"/>
  <c r="G109" i="7"/>
  <c r="F109" i="7"/>
  <c r="I108" i="7"/>
  <c r="H108" i="7"/>
  <c r="G108" i="7"/>
  <c r="F108" i="7"/>
  <c r="I107" i="7"/>
  <c r="H107" i="7"/>
  <c r="G107" i="7"/>
  <c r="F107" i="7"/>
  <c r="I106" i="7"/>
  <c r="H106" i="7"/>
  <c r="G106" i="7"/>
  <c r="F106" i="7"/>
  <c r="I105" i="7"/>
  <c r="H105" i="7"/>
  <c r="G105" i="7"/>
  <c r="F105" i="7"/>
  <c r="I104" i="7"/>
  <c r="H104" i="7"/>
  <c r="G104" i="7"/>
  <c r="F104" i="7"/>
  <c r="I103" i="7"/>
  <c r="H103" i="7"/>
  <c r="G103" i="7"/>
  <c r="F103" i="7"/>
  <c r="I102" i="7"/>
  <c r="H102" i="7"/>
  <c r="G102" i="7"/>
  <c r="F102" i="7"/>
  <c r="I101" i="7"/>
  <c r="H101" i="7"/>
  <c r="G101" i="7"/>
  <c r="F101" i="7"/>
  <c r="I100" i="7"/>
  <c r="H100" i="7"/>
  <c r="G100" i="7"/>
  <c r="F100" i="7"/>
  <c r="I99" i="7"/>
  <c r="H99" i="7"/>
  <c r="G99" i="7"/>
  <c r="F99" i="7"/>
  <c r="I98" i="7"/>
  <c r="H98" i="7"/>
  <c r="G98" i="7"/>
  <c r="F98" i="7"/>
  <c r="I97" i="7"/>
  <c r="H97" i="7"/>
  <c r="G97" i="7"/>
  <c r="F97" i="7"/>
  <c r="I96" i="7"/>
  <c r="H96" i="7"/>
  <c r="G96" i="7"/>
  <c r="F96" i="7"/>
  <c r="I95" i="7"/>
  <c r="H95" i="7"/>
  <c r="G95" i="7"/>
  <c r="F95" i="7"/>
  <c r="I94" i="7"/>
  <c r="H94" i="7"/>
  <c r="G94" i="7"/>
  <c r="F94" i="7"/>
  <c r="I93" i="7"/>
  <c r="H93" i="7"/>
  <c r="G93" i="7"/>
  <c r="F93" i="7"/>
  <c r="I92" i="7"/>
  <c r="H92" i="7"/>
  <c r="G92" i="7"/>
  <c r="F92" i="7"/>
  <c r="I91" i="7"/>
  <c r="H91" i="7"/>
  <c r="G91" i="7"/>
  <c r="F91" i="7"/>
  <c r="I90" i="7"/>
  <c r="H90" i="7"/>
  <c r="G90" i="7"/>
  <c r="F90" i="7"/>
  <c r="I89" i="7"/>
  <c r="H89" i="7"/>
  <c r="G89" i="7"/>
  <c r="F89" i="7"/>
  <c r="I88" i="7"/>
  <c r="H88" i="7"/>
  <c r="G88" i="7"/>
  <c r="F88" i="7"/>
  <c r="I87" i="7"/>
  <c r="H87" i="7"/>
  <c r="G87" i="7"/>
  <c r="F87" i="7"/>
  <c r="I86" i="7"/>
  <c r="H86" i="7"/>
  <c r="G86" i="7"/>
  <c r="F86" i="7"/>
  <c r="I85" i="7"/>
  <c r="H85" i="7"/>
  <c r="G85" i="7"/>
  <c r="F85" i="7"/>
  <c r="I84" i="7"/>
  <c r="H84" i="7"/>
  <c r="G84" i="7"/>
  <c r="F84" i="7"/>
  <c r="I83" i="7"/>
  <c r="H83" i="7"/>
  <c r="G83" i="7"/>
  <c r="F83" i="7"/>
  <c r="I82" i="7"/>
  <c r="H82" i="7"/>
  <c r="G82" i="7"/>
  <c r="F82" i="7"/>
  <c r="I81" i="7"/>
  <c r="H81" i="7"/>
  <c r="G81" i="7"/>
  <c r="F81" i="7"/>
  <c r="I80" i="7"/>
  <c r="H80" i="7"/>
  <c r="G80" i="7"/>
  <c r="F80" i="7"/>
  <c r="I79" i="7"/>
  <c r="H79" i="7"/>
  <c r="G79" i="7"/>
  <c r="F79" i="7"/>
  <c r="I78" i="7"/>
  <c r="H78" i="7"/>
  <c r="G78" i="7"/>
  <c r="F78" i="7"/>
  <c r="I77" i="7"/>
  <c r="H77" i="7"/>
  <c r="G77" i="7"/>
  <c r="F77" i="7"/>
  <c r="I76" i="7"/>
  <c r="H76" i="7"/>
  <c r="G76" i="7"/>
  <c r="F76" i="7"/>
  <c r="I75" i="7"/>
  <c r="H75" i="7"/>
  <c r="G75" i="7"/>
  <c r="F75" i="7"/>
  <c r="I74" i="7"/>
  <c r="H74" i="7"/>
  <c r="G74" i="7"/>
  <c r="F74" i="7"/>
  <c r="I73" i="7"/>
  <c r="H73" i="7"/>
  <c r="G73" i="7"/>
  <c r="F73" i="7"/>
  <c r="I72" i="7"/>
  <c r="H72" i="7"/>
  <c r="G72" i="7"/>
  <c r="F72" i="7"/>
  <c r="I71" i="7"/>
  <c r="H71" i="7"/>
  <c r="G71" i="7"/>
  <c r="F71" i="7"/>
  <c r="I70" i="7"/>
  <c r="H70" i="7"/>
  <c r="G70" i="7"/>
  <c r="F70" i="7"/>
  <c r="I69" i="7"/>
  <c r="H69" i="7"/>
  <c r="G69" i="7"/>
  <c r="F69" i="7"/>
  <c r="I68" i="7"/>
  <c r="H68" i="7"/>
  <c r="G68" i="7"/>
  <c r="F68" i="7"/>
  <c r="I67" i="7"/>
  <c r="H67" i="7"/>
  <c r="G67" i="7"/>
  <c r="F67" i="7"/>
  <c r="I66" i="7"/>
  <c r="H66" i="7"/>
  <c r="G66" i="7"/>
  <c r="F66" i="7"/>
  <c r="I65" i="7"/>
  <c r="H65" i="7"/>
  <c r="G65" i="7"/>
  <c r="F65" i="7"/>
  <c r="I64" i="7"/>
  <c r="H64" i="7"/>
  <c r="G64" i="7"/>
  <c r="F64" i="7"/>
  <c r="I63" i="7"/>
  <c r="H63" i="7"/>
  <c r="G63" i="7"/>
  <c r="F63" i="7"/>
  <c r="I62" i="7"/>
  <c r="H62" i="7"/>
  <c r="G62" i="7"/>
  <c r="F62" i="7"/>
  <c r="I61" i="7"/>
  <c r="H61" i="7"/>
  <c r="G61" i="7"/>
  <c r="F61" i="7"/>
  <c r="I60" i="7"/>
  <c r="H60" i="7"/>
  <c r="G60" i="7"/>
  <c r="F60" i="7"/>
  <c r="I59" i="7"/>
  <c r="H59" i="7"/>
  <c r="G59" i="7"/>
  <c r="F59" i="7"/>
  <c r="I58" i="7"/>
  <c r="H58" i="7"/>
  <c r="G58" i="7"/>
  <c r="F58" i="7"/>
  <c r="I57" i="7"/>
  <c r="H57" i="7"/>
  <c r="G57" i="7"/>
  <c r="F57" i="7"/>
  <c r="I56" i="7"/>
  <c r="H56" i="7"/>
  <c r="G56" i="7"/>
  <c r="F56" i="7"/>
  <c r="I55" i="7"/>
  <c r="H55" i="7"/>
  <c r="G55" i="7"/>
  <c r="F55" i="7"/>
  <c r="I54" i="7"/>
  <c r="H54" i="7"/>
  <c r="G54" i="7"/>
  <c r="F54" i="7"/>
  <c r="I53" i="7"/>
  <c r="H53" i="7"/>
  <c r="G53" i="7"/>
  <c r="F53" i="7"/>
  <c r="I52" i="7"/>
  <c r="H52" i="7"/>
  <c r="G52" i="7"/>
  <c r="F52" i="7"/>
  <c r="I51" i="7"/>
  <c r="H51" i="7"/>
  <c r="G51" i="7"/>
  <c r="F51" i="7"/>
  <c r="I50" i="7"/>
  <c r="H50" i="7"/>
  <c r="G50" i="7"/>
  <c r="F50" i="7"/>
  <c r="I49" i="7"/>
  <c r="H49" i="7"/>
  <c r="G49" i="7"/>
  <c r="F49" i="7"/>
  <c r="I48" i="7"/>
  <c r="H48" i="7"/>
  <c r="G48" i="7"/>
  <c r="F48" i="7"/>
  <c r="I47" i="7"/>
  <c r="H47" i="7"/>
  <c r="G47" i="7"/>
  <c r="F47" i="7"/>
  <c r="I46" i="7"/>
  <c r="H46" i="7"/>
  <c r="G46" i="7"/>
  <c r="F46" i="7"/>
  <c r="I45" i="7"/>
  <c r="H45" i="7"/>
  <c r="G45" i="7"/>
  <c r="F45" i="7"/>
  <c r="I44" i="7"/>
  <c r="H44" i="7"/>
  <c r="G44" i="7"/>
  <c r="F44" i="7"/>
  <c r="I43" i="7"/>
  <c r="H43" i="7"/>
  <c r="G43" i="7"/>
  <c r="F43" i="7"/>
  <c r="I42" i="7"/>
  <c r="H42" i="7"/>
  <c r="G42" i="7"/>
  <c r="F42" i="7"/>
  <c r="I41" i="7"/>
  <c r="H41" i="7"/>
  <c r="G41" i="7"/>
  <c r="F41" i="7"/>
  <c r="I40" i="7"/>
  <c r="H40" i="7"/>
  <c r="G40" i="7"/>
  <c r="F40" i="7"/>
  <c r="I39" i="7"/>
  <c r="H39" i="7"/>
  <c r="G39" i="7"/>
  <c r="F39" i="7"/>
  <c r="I38" i="7"/>
  <c r="H38" i="7"/>
  <c r="G38" i="7"/>
  <c r="F38" i="7"/>
  <c r="I37" i="7"/>
  <c r="H37" i="7"/>
  <c r="G37" i="7"/>
  <c r="F37" i="7"/>
  <c r="I36" i="7"/>
  <c r="H36" i="7"/>
  <c r="G36" i="7"/>
  <c r="F36" i="7"/>
  <c r="I35" i="7"/>
  <c r="H35" i="7"/>
  <c r="G35" i="7"/>
  <c r="F35" i="7"/>
  <c r="I34" i="7"/>
  <c r="H34" i="7"/>
  <c r="G34" i="7"/>
  <c r="F34" i="7"/>
  <c r="I33" i="7"/>
  <c r="H33" i="7"/>
  <c r="G33" i="7"/>
  <c r="F33" i="7"/>
  <c r="I32" i="7"/>
  <c r="H32" i="7"/>
  <c r="G32" i="7"/>
  <c r="F32" i="7"/>
  <c r="I31" i="7"/>
  <c r="H31" i="7"/>
  <c r="G31" i="7"/>
  <c r="F31" i="7"/>
  <c r="I30" i="7"/>
  <c r="H30" i="7"/>
  <c r="G30" i="7"/>
  <c r="F30" i="7"/>
  <c r="I29" i="7"/>
  <c r="H29" i="7"/>
  <c r="G29" i="7"/>
  <c r="F29" i="7"/>
  <c r="I28" i="7"/>
  <c r="H28" i="7"/>
  <c r="G28" i="7"/>
  <c r="F28" i="7"/>
  <c r="I27" i="7"/>
  <c r="H27" i="7"/>
  <c r="G27" i="7"/>
  <c r="F27" i="7"/>
  <c r="I26" i="7"/>
  <c r="H26" i="7"/>
  <c r="G26" i="7"/>
  <c r="F26" i="7"/>
  <c r="I25" i="7"/>
  <c r="H25" i="7"/>
  <c r="G25" i="7"/>
  <c r="F25" i="7"/>
  <c r="I24" i="7"/>
  <c r="H24" i="7"/>
  <c r="G24" i="7"/>
  <c r="F24" i="7"/>
  <c r="I23" i="7"/>
  <c r="H23" i="7"/>
  <c r="G23" i="7"/>
  <c r="F23" i="7"/>
  <c r="I22" i="7"/>
  <c r="H22" i="7"/>
  <c r="G22" i="7"/>
  <c r="F22" i="7"/>
  <c r="I21" i="7"/>
  <c r="H21" i="7"/>
  <c r="G21" i="7"/>
  <c r="F21" i="7"/>
  <c r="I20" i="7"/>
  <c r="H20" i="7"/>
  <c r="G20" i="7"/>
  <c r="F20" i="7"/>
  <c r="I19" i="7"/>
  <c r="H19" i="7"/>
  <c r="G19" i="7"/>
  <c r="F19" i="7"/>
  <c r="I18" i="7"/>
  <c r="H18" i="7"/>
  <c r="G18" i="7"/>
  <c r="F18" i="7"/>
  <c r="I17" i="7"/>
  <c r="H17" i="7"/>
  <c r="G17" i="7"/>
  <c r="F17" i="7"/>
  <c r="I16" i="7"/>
  <c r="H16" i="7"/>
  <c r="G16" i="7"/>
  <c r="F16" i="7"/>
  <c r="I15" i="7"/>
  <c r="H15" i="7"/>
  <c r="G15" i="7"/>
  <c r="F15" i="7"/>
  <c r="I14" i="7"/>
  <c r="H14" i="7"/>
  <c r="G14" i="7"/>
  <c r="F14" i="7"/>
  <c r="I13" i="7"/>
  <c r="H13" i="7"/>
  <c r="G13" i="7"/>
  <c r="F13" i="7"/>
  <c r="I12" i="7"/>
  <c r="H12" i="7"/>
  <c r="G12" i="7"/>
  <c r="F12" i="7"/>
  <c r="I11" i="7"/>
  <c r="H11" i="7"/>
  <c r="G11" i="7"/>
  <c r="F11" i="7"/>
  <c r="I10" i="7"/>
  <c r="H10" i="7"/>
  <c r="G10" i="7"/>
  <c r="F10" i="7"/>
  <c r="I9" i="7"/>
  <c r="H9" i="7"/>
  <c r="G9" i="7"/>
  <c r="F9" i="7"/>
  <c r="I8" i="7"/>
  <c r="H8" i="7"/>
  <c r="G8" i="7"/>
  <c r="F8" i="7"/>
  <c r="I7" i="7"/>
  <c r="H7" i="7"/>
  <c r="G7" i="7"/>
  <c r="F7" i="7"/>
  <c r="I6" i="7"/>
  <c r="H6" i="7"/>
  <c r="G6" i="7"/>
  <c r="F6" i="7"/>
  <c r="I5" i="7"/>
  <c r="H5" i="7"/>
  <c r="G5" i="7"/>
  <c r="F5" i="7"/>
  <c r="I4" i="7"/>
  <c r="H4" i="7"/>
  <c r="G4" i="7"/>
  <c r="F4" i="7"/>
  <c r="I3" i="7"/>
  <c r="H3" i="7"/>
  <c r="G3" i="7"/>
  <c r="F3" i="7"/>
  <c r="I2" i="7"/>
  <c r="H2" i="7"/>
  <c r="G2" i="7"/>
  <c r="F2" i="7"/>
  <c r="H601" i="6"/>
  <c r="G601" i="6"/>
  <c r="F601" i="6"/>
  <c r="H600" i="6"/>
  <c r="G600" i="6"/>
  <c r="F600" i="6"/>
  <c r="H599" i="6"/>
  <c r="G599" i="6"/>
  <c r="F599" i="6"/>
  <c r="H598" i="6"/>
  <c r="G598" i="6"/>
  <c r="F598" i="6"/>
  <c r="H597" i="6"/>
  <c r="G597" i="6"/>
  <c r="F597" i="6"/>
  <c r="H596" i="6"/>
  <c r="G596" i="6"/>
  <c r="F596" i="6"/>
  <c r="H595" i="6"/>
  <c r="G595" i="6"/>
  <c r="F595" i="6"/>
  <c r="H594" i="6"/>
  <c r="G594" i="6"/>
  <c r="F594" i="6"/>
  <c r="H593" i="6"/>
  <c r="G593" i="6"/>
  <c r="F593" i="6"/>
  <c r="H592" i="6"/>
  <c r="G592" i="6"/>
  <c r="F592" i="6"/>
  <c r="H591" i="6"/>
  <c r="G591" i="6"/>
  <c r="F591" i="6"/>
  <c r="H590" i="6"/>
  <c r="G590" i="6"/>
  <c r="F590" i="6"/>
  <c r="H589" i="6"/>
  <c r="G589" i="6"/>
  <c r="F589" i="6"/>
  <c r="H588" i="6"/>
  <c r="G588" i="6"/>
  <c r="F588" i="6"/>
  <c r="H587" i="6"/>
  <c r="G587" i="6"/>
  <c r="F587" i="6"/>
  <c r="H586" i="6"/>
  <c r="G586" i="6"/>
  <c r="F586" i="6"/>
  <c r="H585" i="6"/>
  <c r="G585" i="6"/>
  <c r="F585" i="6"/>
  <c r="H584" i="6"/>
  <c r="G584" i="6"/>
  <c r="F584" i="6"/>
  <c r="H583" i="6"/>
  <c r="G583" i="6"/>
  <c r="F583" i="6"/>
  <c r="H582" i="6"/>
  <c r="G582" i="6"/>
  <c r="F582" i="6"/>
  <c r="H581" i="6"/>
  <c r="G581" i="6"/>
  <c r="F581" i="6"/>
  <c r="H580" i="6"/>
  <c r="G580" i="6"/>
  <c r="F580" i="6"/>
  <c r="H579" i="6"/>
  <c r="G579" i="6"/>
  <c r="F579" i="6"/>
  <c r="H578" i="6"/>
  <c r="G578" i="6"/>
  <c r="F578" i="6"/>
  <c r="H577" i="6"/>
  <c r="G577" i="6"/>
  <c r="F577" i="6"/>
  <c r="H576" i="6"/>
  <c r="G576" i="6"/>
  <c r="F576" i="6"/>
  <c r="H575" i="6"/>
  <c r="G575" i="6"/>
  <c r="F575" i="6"/>
  <c r="H574" i="6"/>
  <c r="G574" i="6"/>
  <c r="F574" i="6"/>
  <c r="H573" i="6"/>
  <c r="G573" i="6"/>
  <c r="F573" i="6"/>
  <c r="H572" i="6"/>
  <c r="G572" i="6"/>
  <c r="F572" i="6"/>
  <c r="H571" i="6"/>
  <c r="G571" i="6"/>
  <c r="F571" i="6"/>
  <c r="H570" i="6"/>
  <c r="G570" i="6"/>
  <c r="F570" i="6"/>
  <c r="H569" i="6"/>
  <c r="G569" i="6"/>
  <c r="F569" i="6"/>
  <c r="H568" i="6"/>
  <c r="G568" i="6"/>
  <c r="F568" i="6"/>
  <c r="H567" i="6"/>
  <c r="G567" i="6"/>
  <c r="F567" i="6"/>
  <c r="H566" i="6"/>
  <c r="G566" i="6"/>
  <c r="F566" i="6"/>
  <c r="H565" i="6"/>
  <c r="G565" i="6"/>
  <c r="F565" i="6"/>
  <c r="H564" i="6"/>
  <c r="G564" i="6"/>
  <c r="F564" i="6"/>
  <c r="H563" i="6"/>
  <c r="G563" i="6"/>
  <c r="F563" i="6"/>
  <c r="H562" i="6"/>
  <c r="G562" i="6"/>
  <c r="F562" i="6"/>
  <c r="H561" i="6"/>
  <c r="G561" i="6"/>
  <c r="F561" i="6"/>
  <c r="H560" i="6"/>
  <c r="G560" i="6"/>
  <c r="F560" i="6"/>
  <c r="H559" i="6"/>
  <c r="G559" i="6"/>
  <c r="F559" i="6"/>
  <c r="H558" i="6"/>
  <c r="G558" i="6"/>
  <c r="F558" i="6"/>
  <c r="H557" i="6"/>
  <c r="G557" i="6"/>
  <c r="F557" i="6"/>
  <c r="H556" i="6"/>
  <c r="G556" i="6"/>
  <c r="F556" i="6"/>
  <c r="H555" i="6"/>
  <c r="G555" i="6"/>
  <c r="F555" i="6"/>
  <c r="H554" i="6"/>
  <c r="G554" i="6"/>
  <c r="F554" i="6"/>
  <c r="H553" i="6"/>
  <c r="G553" i="6"/>
  <c r="F553" i="6"/>
  <c r="H552" i="6"/>
  <c r="G552" i="6"/>
  <c r="F552" i="6"/>
  <c r="H551" i="6"/>
  <c r="G551" i="6"/>
  <c r="F551" i="6"/>
  <c r="H550" i="6"/>
  <c r="G550" i="6"/>
  <c r="F550" i="6"/>
  <c r="H549" i="6"/>
  <c r="G549" i="6"/>
  <c r="F549" i="6"/>
  <c r="H548" i="6"/>
  <c r="G548" i="6"/>
  <c r="F548" i="6"/>
  <c r="H547" i="6"/>
  <c r="G547" i="6"/>
  <c r="F547" i="6"/>
  <c r="H546" i="6"/>
  <c r="G546" i="6"/>
  <c r="F546" i="6"/>
  <c r="H545" i="6"/>
  <c r="G545" i="6"/>
  <c r="F545" i="6"/>
  <c r="H544" i="6"/>
  <c r="G544" i="6"/>
  <c r="F544" i="6"/>
  <c r="H543" i="6"/>
  <c r="G543" i="6"/>
  <c r="F543" i="6"/>
  <c r="H542" i="6"/>
  <c r="G542" i="6"/>
  <c r="F542" i="6"/>
  <c r="H541" i="6"/>
  <c r="G541" i="6"/>
  <c r="F541" i="6"/>
  <c r="H540" i="6"/>
  <c r="G540" i="6"/>
  <c r="F540" i="6"/>
  <c r="H539" i="6"/>
  <c r="G539" i="6"/>
  <c r="F539" i="6"/>
  <c r="H538" i="6"/>
  <c r="G538" i="6"/>
  <c r="F538" i="6"/>
  <c r="H537" i="6"/>
  <c r="G537" i="6"/>
  <c r="F537" i="6"/>
  <c r="H536" i="6"/>
  <c r="G536" i="6"/>
  <c r="F536" i="6"/>
  <c r="H535" i="6"/>
  <c r="G535" i="6"/>
  <c r="F535" i="6"/>
  <c r="H534" i="6"/>
  <c r="G534" i="6"/>
  <c r="F534" i="6"/>
  <c r="H533" i="6"/>
  <c r="G533" i="6"/>
  <c r="F533" i="6"/>
  <c r="H532" i="6"/>
  <c r="G532" i="6"/>
  <c r="F532" i="6"/>
  <c r="H531" i="6"/>
  <c r="G531" i="6"/>
  <c r="F531" i="6"/>
  <c r="H530" i="6"/>
  <c r="G530" i="6"/>
  <c r="F530" i="6"/>
  <c r="H529" i="6"/>
  <c r="G529" i="6"/>
  <c r="F529" i="6"/>
  <c r="H528" i="6"/>
  <c r="G528" i="6"/>
  <c r="F528" i="6"/>
  <c r="H527" i="6"/>
  <c r="G527" i="6"/>
  <c r="F527" i="6"/>
  <c r="H526" i="6"/>
  <c r="G526" i="6"/>
  <c r="F526" i="6"/>
  <c r="H525" i="6"/>
  <c r="G525" i="6"/>
  <c r="F525" i="6"/>
  <c r="H524" i="6"/>
  <c r="G524" i="6"/>
  <c r="F524" i="6"/>
  <c r="H523" i="6"/>
  <c r="G523" i="6"/>
  <c r="F523" i="6"/>
  <c r="H522" i="6"/>
  <c r="G522" i="6"/>
  <c r="F522" i="6"/>
  <c r="H521" i="6"/>
  <c r="G521" i="6"/>
  <c r="F521" i="6"/>
  <c r="H520" i="6"/>
  <c r="G520" i="6"/>
  <c r="F520" i="6"/>
  <c r="H519" i="6"/>
  <c r="G519" i="6"/>
  <c r="F519" i="6"/>
  <c r="H518" i="6"/>
  <c r="G518" i="6"/>
  <c r="F518" i="6"/>
  <c r="H517" i="6"/>
  <c r="G517" i="6"/>
  <c r="F517" i="6"/>
  <c r="H516" i="6"/>
  <c r="G516" i="6"/>
  <c r="F516" i="6"/>
  <c r="H515" i="6"/>
  <c r="G515" i="6"/>
  <c r="F515" i="6"/>
  <c r="H514" i="6"/>
  <c r="G514" i="6"/>
  <c r="F514" i="6"/>
  <c r="H513" i="6"/>
  <c r="G513" i="6"/>
  <c r="F513" i="6"/>
  <c r="H512" i="6"/>
  <c r="G512" i="6"/>
  <c r="F512" i="6"/>
  <c r="H511" i="6"/>
  <c r="G511" i="6"/>
  <c r="F511" i="6"/>
  <c r="H510" i="6"/>
  <c r="G510" i="6"/>
  <c r="F510" i="6"/>
  <c r="H509" i="6"/>
  <c r="G509" i="6"/>
  <c r="F509" i="6"/>
  <c r="H508" i="6"/>
  <c r="G508" i="6"/>
  <c r="F508" i="6"/>
  <c r="H507" i="6"/>
  <c r="G507" i="6"/>
  <c r="F507" i="6"/>
  <c r="H506" i="6"/>
  <c r="G506" i="6"/>
  <c r="F506" i="6"/>
  <c r="H505" i="6"/>
  <c r="G505" i="6"/>
  <c r="F505" i="6"/>
  <c r="H504" i="6"/>
  <c r="G504" i="6"/>
  <c r="F504" i="6"/>
  <c r="H503" i="6"/>
  <c r="G503" i="6"/>
  <c r="F503" i="6"/>
  <c r="H502" i="6"/>
  <c r="G502" i="6"/>
  <c r="F502" i="6"/>
  <c r="H501" i="6"/>
  <c r="G501" i="6"/>
  <c r="F501" i="6"/>
  <c r="H500" i="6"/>
  <c r="G500" i="6"/>
  <c r="F500" i="6"/>
  <c r="H499" i="6"/>
  <c r="G499" i="6"/>
  <c r="F499" i="6"/>
  <c r="H498" i="6"/>
  <c r="G498" i="6"/>
  <c r="F498" i="6"/>
  <c r="H497" i="6"/>
  <c r="G497" i="6"/>
  <c r="F497" i="6"/>
  <c r="H496" i="6"/>
  <c r="G496" i="6"/>
  <c r="F496" i="6"/>
  <c r="H495" i="6"/>
  <c r="G495" i="6"/>
  <c r="F495" i="6"/>
  <c r="H494" i="6"/>
  <c r="G494" i="6"/>
  <c r="F494" i="6"/>
  <c r="H493" i="6"/>
  <c r="G493" i="6"/>
  <c r="F493" i="6"/>
  <c r="H492" i="6"/>
  <c r="G492" i="6"/>
  <c r="F492" i="6"/>
  <c r="H491" i="6"/>
  <c r="G491" i="6"/>
  <c r="F491" i="6"/>
  <c r="H490" i="6"/>
  <c r="G490" i="6"/>
  <c r="F490" i="6"/>
  <c r="H489" i="6"/>
  <c r="G489" i="6"/>
  <c r="F489" i="6"/>
  <c r="H488" i="6"/>
  <c r="G488" i="6"/>
  <c r="F488" i="6"/>
  <c r="H487" i="6"/>
  <c r="G487" i="6"/>
  <c r="F487" i="6"/>
  <c r="H486" i="6"/>
  <c r="G486" i="6"/>
  <c r="F486" i="6"/>
  <c r="H485" i="6"/>
  <c r="G485" i="6"/>
  <c r="F485" i="6"/>
  <c r="H484" i="6"/>
  <c r="G484" i="6"/>
  <c r="F484" i="6"/>
  <c r="H483" i="6"/>
  <c r="G483" i="6"/>
  <c r="F483" i="6"/>
  <c r="H482" i="6"/>
  <c r="G482" i="6"/>
  <c r="F482" i="6"/>
  <c r="H481" i="6"/>
  <c r="G481" i="6"/>
  <c r="F481" i="6"/>
  <c r="H480" i="6"/>
  <c r="G480" i="6"/>
  <c r="F480" i="6"/>
  <c r="H479" i="6"/>
  <c r="G479" i="6"/>
  <c r="F479" i="6"/>
  <c r="H478" i="6"/>
  <c r="G478" i="6"/>
  <c r="F478" i="6"/>
  <c r="H477" i="6"/>
  <c r="G477" i="6"/>
  <c r="F477" i="6"/>
  <c r="H476" i="6"/>
  <c r="G476" i="6"/>
  <c r="F476" i="6"/>
  <c r="H475" i="6"/>
  <c r="G475" i="6"/>
  <c r="F475" i="6"/>
  <c r="H474" i="6"/>
  <c r="G474" i="6"/>
  <c r="F474" i="6"/>
  <c r="H473" i="6"/>
  <c r="G473" i="6"/>
  <c r="F473" i="6"/>
  <c r="H472" i="6"/>
  <c r="G472" i="6"/>
  <c r="F472" i="6"/>
  <c r="H471" i="6"/>
  <c r="G471" i="6"/>
  <c r="F471" i="6"/>
  <c r="H470" i="6"/>
  <c r="G470" i="6"/>
  <c r="F470" i="6"/>
  <c r="H469" i="6"/>
  <c r="G469" i="6"/>
  <c r="F469" i="6"/>
  <c r="H468" i="6"/>
  <c r="G468" i="6"/>
  <c r="F468" i="6"/>
  <c r="H467" i="6"/>
  <c r="G467" i="6"/>
  <c r="F467" i="6"/>
  <c r="H466" i="6"/>
  <c r="G466" i="6"/>
  <c r="F466" i="6"/>
  <c r="H465" i="6"/>
  <c r="G465" i="6"/>
  <c r="F465" i="6"/>
  <c r="H464" i="6"/>
  <c r="G464" i="6"/>
  <c r="F464" i="6"/>
  <c r="H463" i="6"/>
  <c r="G463" i="6"/>
  <c r="F463" i="6"/>
  <c r="H462" i="6"/>
  <c r="G462" i="6"/>
  <c r="F462" i="6"/>
  <c r="H461" i="6"/>
  <c r="G461" i="6"/>
  <c r="F461" i="6"/>
  <c r="H460" i="6"/>
  <c r="G460" i="6"/>
  <c r="F460" i="6"/>
  <c r="H459" i="6"/>
  <c r="G459" i="6"/>
  <c r="F459" i="6"/>
  <c r="H458" i="6"/>
  <c r="G458" i="6"/>
  <c r="F458" i="6"/>
  <c r="H457" i="6"/>
  <c r="G457" i="6"/>
  <c r="F457" i="6"/>
  <c r="H456" i="6"/>
  <c r="G456" i="6"/>
  <c r="F456" i="6"/>
  <c r="H455" i="6"/>
  <c r="G455" i="6"/>
  <c r="F455" i="6"/>
  <c r="H454" i="6"/>
  <c r="G454" i="6"/>
  <c r="F454" i="6"/>
  <c r="H453" i="6"/>
  <c r="G453" i="6"/>
  <c r="F453" i="6"/>
  <c r="H452" i="6"/>
  <c r="G452" i="6"/>
  <c r="F452" i="6"/>
  <c r="H451" i="6"/>
  <c r="G451" i="6"/>
  <c r="F451" i="6"/>
  <c r="H450" i="6"/>
  <c r="G450" i="6"/>
  <c r="F450" i="6"/>
  <c r="H449" i="6"/>
  <c r="G449" i="6"/>
  <c r="F449" i="6"/>
  <c r="H448" i="6"/>
  <c r="G448" i="6"/>
  <c r="F448" i="6"/>
  <c r="H447" i="6"/>
  <c r="G447" i="6"/>
  <c r="F447" i="6"/>
  <c r="H446" i="6"/>
  <c r="G446" i="6"/>
  <c r="F446" i="6"/>
  <c r="H445" i="6"/>
  <c r="G445" i="6"/>
  <c r="F445" i="6"/>
  <c r="H444" i="6"/>
  <c r="G444" i="6"/>
  <c r="F444" i="6"/>
  <c r="H443" i="6"/>
  <c r="G443" i="6"/>
  <c r="F443" i="6"/>
  <c r="H442" i="6"/>
  <c r="G442" i="6"/>
  <c r="F442" i="6"/>
  <c r="H441" i="6"/>
  <c r="G441" i="6"/>
  <c r="F441" i="6"/>
  <c r="H440" i="6"/>
  <c r="G440" i="6"/>
  <c r="F440" i="6"/>
  <c r="H439" i="6"/>
  <c r="G439" i="6"/>
  <c r="F439" i="6"/>
  <c r="H438" i="6"/>
  <c r="G438" i="6"/>
  <c r="F438" i="6"/>
  <c r="H437" i="6"/>
  <c r="G437" i="6"/>
  <c r="F437" i="6"/>
  <c r="H436" i="6"/>
  <c r="G436" i="6"/>
  <c r="F436" i="6"/>
  <c r="H435" i="6"/>
  <c r="G435" i="6"/>
  <c r="F435" i="6"/>
  <c r="H434" i="6"/>
  <c r="G434" i="6"/>
  <c r="F434" i="6"/>
  <c r="H433" i="6"/>
  <c r="G433" i="6"/>
  <c r="F433" i="6"/>
  <c r="H432" i="6"/>
  <c r="G432" i="6"/>
  <c r="F432" i="6"/>
  <c r="H431" i="6"/>
  <c r="G431" i="6"/>
  <c r="F431" i="6"/>
  <c r="H430" i="6"/>
  <c r="G430" i="6"/>
  <c r="F430" i="6"/>
  <c r="H429" i="6"/>
  <c r="G429" i="6"/>
  <c r="F429" i="6"/>
  <c r="H428" i="6"/>
  <c r="G428" i="6"/>
  <c r="F428" i="6"/>
  <c r="H427" i="6"/>
  <c r="G427" i="6"/>
  <c r="F427" i="6"/>
  <c r="H426" i="6"/>
  <c r="G426" i="6"/>
  <c r="F426" i="6"/>
  <c r="H425" i="6"/>
  <c r="G425" i="6"/>
  <c r="F425" i="6"/>
  <c r="H424" i="6"/>
  <c r="G424" i="6"/>
  <c r="F424" i="6"/>
  <c r="H423" i="6"/>
  <c r="G423" i="6"/>
  <c r="F423" i="6"/>
  <c r="H422" i="6"/>
  <c r="G422" i="6"/>
  <c r="F422" i="6"/>
  <c r="H421" i="6"/>
  <c r="G421" i="6"/>
  <c r="F421" i="6"/>
  <c r="H420" i="6"/>
  <c r="G420" i="6"/>
  <c r="F420" i="6"/>
  <c r="H419" i="6"/>
  <c r="G419" i="6"/>
  <c r="F419" i="6"/>
  <c r="H418" i="6"/>
  <c r="G418" i="6"/>
  <c r="F418" i="6"/>
  <c r="H417" i="6"/>
  <c r="G417" i="6"/>
  <c r="F417" i="6"/>
  <c r="H416" i="6"/>
  <c r="G416" i="6"/>
  <c r="F416" i="6"/>
  <c r="H415" i="6"/>
  <c r="G415" i="6"/>
  <c r="F415" i="6"/>
  <c r="H414" i="6"/>
  <c r="G414" i="6"/>
  <c r="F414" i="6"/>
  <c r="H413" i="6"/>
  <c r="G413" i="6"/>
  <c r="F413" i="6"/>
  <c r="H412" i="6"/>
  <c r="G412" i="6"/>
  <c r="F412" i="6"/>
  <c r="H411" i="6"/>
  <c r="G411" i="6"/>
  <c r="F411" i="6"/>
  <c r="H410" i="6"/>
  <c r="G410" i="6"/>
  <c r="F410" i="6"/>
  <c r="H409" i="6"/>
  <c r="G409" i="6"/>
  <c r="F409" i="6"/>
  <c r="H408" i="6"/>
  <c r="G408" i="6"/>
  <c r="F408" i="6"/>
  <c r="H407" i="6"/>
  <c r="G407" i="6"/>
  <c r="F407" i="6"/>
  <c r="H406" i="6"/>
  <c r="G406" i="6"/>
  <c r="F406" i="6"/>
  <c r="H405" i="6"/>
  <c r="G405" i="6"/>
  <c r="F405" i="6"/>
  <c r="H404" i="6"/>
  <c r="G404" i="6"/>
  <c r="F404" i="6"/>
  <c r="H403" i="6"/>
  <c r="G403" i="6"/>
  <c r="F403" i="6"/>
  <c r="H402" i="6"/>
  <c r="G402" i="6"/>
  <c r="F402" i="6"/>
  <c r="H401" i="6"/>
  <c r="G401" i="6"/>
  <c r="F401" i="6"/>
  <c r="H400" i="6"/>
  <c r="G400" i="6"/>
  <c r="F400" i="6"/>
  <c r="H399" i="6"/>
  <c r="G399" i="6"/>
  <c r="F399" i="6"/>
  <c r="H398" i="6"/>
  <c r="G398" i="6"/>
  <c r="F398" i="6"/>
  <c r="H397" i="6"/>
  <c r="G397" i="6"/>
  <c r="F397" i="6"/>
  <c r="H396" i="6"/>
  <c r="G396" i="6"/>
  <c r="F396" i="6"/>
  <c r="H395" i="6"/>
  <c r="G395" i="6"/>
  <c r="F395" i="6"/>
  <c r="H394" i="6"/>
  <c r="G394" i="6"/>
  <c r="F394" i="6"/>
  <c r="H393" i="6"/>
  <c r="G393" i="6"/>
  <c r="F393" i="6"/>
  <c r="H392" i="6"/>
  <c r="G392" i="6"/>
  <c r="F392" i="6"/>
  <c r="H391" i="6"/>
  <c r="G391" i="6"/>
  <c r="F391" i="6"/>
  <c r="H390" i="6"/>
  <c r="G390" i="6"/>
  <c r="F390" i="6"/>
  <c r="H389" i="6"/>
  <c r="G389" i="6"/>
  <c r="F389" i="6"/>
  <c r="H388" i="6"/>
  <c r="G388" i="6"/>
  <c r="F388" i="6"/>
  <c r="H387" i="6"/>
  <c r="G387" i="6"/>
  <c r="F387" i="6"/>
  <c r="H386" i="6"/>
  <c r="G386" i="6"/>
  <c r="F386" i="6"/>
  <c r="H385" i="6"/>
  <c r="G385" i="6"/>
  <c r="F385" i="6"/>
  <c r="H384" i="6"/>
  <c r="G384" i="6"/>
  <c r="F384" i="6"/>
  <c r="H383" i="6"/>
  <c r="G383" i="6"/>
  <c r="F383" i="6"/>
  <c r="H382" i="6"/>
  <c r="G382" i="6"/>
  <c r="F382" i="6"/>
  <c r="H381" i="6"/>
  <c r="G381" i="6"/>
  <c r="F381" i="6"/>
  <c r="H380" i="6"/>
  <c r="G380" i="6"/>
  <c r="F380" i="6"/>
  <c r="H379" i="6"/>
  <c r="G379" i="6"/>
  <c r="F379" i="6"/>
  <c r="H378" i="6"/>
  <c r="G378" i="6"/>
  <c r="F378" i="6"/>
  <c r="H377" i="6"/>
  <c r="G377" i="6"/>
  <c r="F377" i="6"/>
  <c r="H376" i="6"/>
  <c r="G376" i="6"/>
  <c r="F376" i="6"/>
  <c r="H375" i="6"/>
  <c r="G375" i="6"/>
  <c r="F375" i="6"/>
  <c r="H374" i="6"/>
  <c r="G374" i="6"/>
  <c r="F374" i="6"/>
  <c r="H373" i="6"/>
  <c r="G373" i="6"/>
  <c r="F373" i="6"/>
  <c r="H372" i="6"/>
  <c r="G372" i="6"/>
  <c r="F372" i="6"/>
  <c r="H371" i="6"/>
  <c r="G371" i="6"/>
  <c r="F371" i="6"/>
  <c r="H370" i="6"/>
  <c r="G370" i="6"/>
  <c r="F370" i="6"/>
  <c r="H369" i="6"/>
  <c r="G369" i="6"/>
  <c r="F369" i="6"/>
  <c r="H368" i="6"/>
  <c r="G368" i="6"/>
  <c r="F368" i="6"/>
  <c r="H367" i="6"/>
  <c r="G367" i="6"/>
  <c r="F367" i="6"/>
  <c r="H366" i="6"/>
  <c r="G366" i="6"/>
  <c r="F366" i="6"/>
  <c r="H365" i="6"/>
  <c r="G365" i="6"/>
  <c r="F365" i="6"/>
  <c r="H364" i="6"/>
  <c r="G364" i="6"/>
  <c r="F364" i="6"/>
  <c r="H363" i="6"/>
  <c r="G363" i="6"/>
  <c r="F363" i="6"/>
  <c r="H362" i="6"/>
  <c r="G362" i="6"/>
  <c r="F362" i="6"/>
  <c r="H361" i="6"/>
  <c r="G361" i="6"/>
  <c r="F361" i="6"/>
  <c r="H360" i="6"/>
  <c r="G360" i="6"/>
  <c r="F360" i="6"/>
  <c r="H359" i="6"/>
  <c r="G359" i="6"/>
  <c r="F359" i="6"/>
  <c r="H358" i="6"/>
  <c r="G358" i="6"/>
  <c r="F358" i="6"/>
  <c r="H357" i="6"/>
  <c r="G357" i="6"/>
  <c r="F357" i="6"/>
  <c r="H356" i="6"/>
  <c r="G356" i="6"/>
  <c r="F356" i="6"/>
  <c r="H355" i="6"/>
  <c r="G355" i="6"/>
  <c r="F355" i="6"/>
  <c r="H354" i="6"/>
  <c r="G354" i="6"/>
  <c r="F354" i="6"/>
  <c r="H353" i="6"/>
  <c r="G353" i="6"/>
  <c r="F353" i="6"/>
  <c r="H352" i="6"/>
  <c r="G352" i="6"/>
  <c r="F352" i="6"/>
  <c r="H351" i="6"/>
  <c r="G351" i="6"/>
  <c r="F351" i="6"/>
  <c r="H350" i="6"/>
  <c r="G350" i="6"/>
  <c r="F350" i="6"/>
  <c r="H349" i="6"/>
  <c r="G349" i="6"/>
  <c r="F349" i="6"/>
  <c r="H348" i="6"/>
  <c r="G348" i="6"/>
  <c r="F348" i="6"/>
  <c r="H347" i="6"/>
  <c r="G347" i="6"/>
  <c r="F347" i="6"/>
  <c r="H346" i="6"/>
  <c r="G346" i="6"/>
  <c r="F346" i="6"/>
  <c r="H345" i="6"/>
  <c r="G345" i="6"/>
  <c r="F345" i="6"/>
  <c r="H344" i="6"/>
  <c r="G344" i="6"/>
  <c r="F344" i="6"/>
  <c r="H343" i="6"/>
  <c r="G343" i="6"/>
  <c r="F343" i="6"/>
  <c r="H342" i="6"/>
  <c r="G342" i="6"/>
  <c r="F342" i="6"/>
  <c r="H341" i="6"/>
  <c r="G341" i="6"/>
  <c r="F341" i="6"/>
  <c r="H340" i="6"/>
  <c r="G340" i="6"/>
  <c r="F340" i="6"/>
  <c r="H339" i="6"/>
  <c r="G339" i="6"/>
  <c r="F339" i="6"/>
  <c r="H338" i="6"/>
  <c r="G338" i="6"/>
  <c r="F338" i="6"/>
  <c r="H337" i="6"/>
  <c r="G337" i="6"/>
  <c r="F337" i="6"/>
  <c r="H336" i="6"/>
  <c r="G336" i="6"/>
  <c r="F336" i="6"/>
  <c r="H335" i="6"/>
  <c r="G335" i="6"/>
  <c r="F335" i="6"/>
  <c r="H334" i="6"/>
  <c r="G334" i="6"/>
  <c r="F334" i="6"/>
  <c r="H333" i="6"/>
  <c r="G333" i="6"/>
  <c r="F333" i="6"/>
  <c r="H332" i="6"/>
  <c r="G332" i="6"/>
  <c r="F332" i="6"/>
  <c r="H331" i="6"/>
  <c r="G331" i="6"/>
  <c r="F331" i="6"/>
  <c r="H330" i="6"/>
  <c r="G330" i="6"/>
  <c r="F330" i="6"/>
  <c r="H329" i="6"/>
  <c r="G329" i="6"/>
  <c r="F329" i="6"/>
  <c r="H328" i="6"/>
  <c r="G328" i="6"/>
  <c r="F328" i="6"/>
  <c r="H327" i="6"/>
  <c r="G327" i="6"/>
  <c r="F327" i="6"/>
  <c r="H326" i="6"/>
  <c r="G326" i="6"/>
  <c r="F326" i="6"/>
  <c r="H325" i="6"/>
  <c r="G325" i="6"/>
  <c r="F325" i="6"/>
  <c r="H324" i="6"/>
  <c r="G324" i="6"/>
  <c r="F324" i="6"/>
  <c r="H323" i="6"/>
  <c r="G323" i="6"/>
  <c r="F323" i="6"/>
  <c r="H322" i="6"/>
  <c r="G322" i="6"/>
  <c r="F322" i="6"/>
  <c r="H321" i="6"/>
  <c r="G321" i="6"/>
  <c r="F321" i="6"/>
  <c r="H320" i="6"/>
  <c r="G320" i="6"/>
  <c r="F320" i="6"/>
  <c r="H319" i="6"/>
  <c r="G319" i="6"/>
  <c r="F319" i="6"/>
  <c r="H318" i="6"/>
  <c r="G318" i="6"/>
  <c r="F318" i="6"/>
  <c r="H317" i="6"/>
  <c r="G317" i="6"/>
  <c r="F317" i="6"/>
  <c r="H316" i="6"/>
  <c r="G316" i="6"/>
  <c r="F316" i="6"/>
  <c r="H315" i="6"/>
  <c r="G315" i="6"/>
  <c r="F315" i="6"/>
  <c r="H314" i="6"/>
  <c r="G314" i="6"/>
  <c r="F314" i="6"/>
  <c r="H313" i="6"/>
  <c r="G313" i="6"/>
  <c r="F313" i="6"/>
  <c r="H312" i="6"/>
  <c r="G312" i="6"/>
  <c r="F312" i="6"/>
  <c r="H311" i="6"/>
  <c r="G311" i="6"/>
  <c r="F311" i="6"/>
  <c r="H310" i="6"/>
  <c r="G310" i="6"/>
  <c r="F310" i="6"/>
  <c r="H309" i="6"/>
  <c r="G309" i="6"/>
  <c r="F309" i="6"/>
  <c r="H308" i="6"/>
  <c r="G308" i="6"/>
  <c r="F308" i="6"/>
  <c r="H307" i="6"/>
  <c r="G307" i="6"/>
  <c r="F307" i="6"/>
  <c r="H306" i="6"/>
  <c r="G306" i="6"/>
  <c r="F306" i="6"/>
  <c r="H305" i="6"/>
  <c r="G305" i="6"/>
  <c r="F305" i="6"/>
  <c r="H304" i="6"/>
  <c r="G304" i="6"/>
  <c r="F304" i="6"/>
  <c r="H303" i="6"/>
  <c r="G303" i="6"/>
  <c r="F303" i="6"/>
  <c r="H302" i="6"/>
  <c r="G302" i="6"/>
  <c r="F302" i="6"/>
  <c r="H301" i="6"/>
  <c r="G301" i="6"/>
  <c r="F301" i="6"/>
  <c r="H300" i="6"/>
  <c r="G300" i="6"/>
  <c r="F300" i="6"/>
  <c r="H299" i="6"/>
  <c r="G299" i="6"/>
  <c r="F299" i="6"/>
  <c r="H298" i="6"/>
  <c r="G298" i="6"/>
  <c r="F298" i="6"/>
  <c r="H297" i="6"/>
  <c r="G297" i="6"/>
  <c r="F297" i="6"/>
  <c r="H296" i="6"/>
  <c r="G296" i="6"/>
  <c r="F296" i="6"/>
  <c r="H295" i="6"/>
  <c r="G295" i="6"/>
  <c r="F295" i="6"/>
  <c r="H294" i="6"/>
  <c r="G294" i="6"/>
  <c r="F294" i="6"/>
  <c r="H293" i="6"/>
  <c r="G293" i="6"/>
  <c r="F293" i="6"/>
  <c r="H292" i="6"/>
  <c r="G292" i="6"/>
  <c r="F292" i="6"/>
  <c r="H291" i="6"/>
  <c r="G291" i="6"/>
  <c r="F291" i="6"/>
  <c r="H290" i="6"/>
  <c r="G290" i="6"/>
  <c r="F290" i="6"/>
  <c r="H289" i="6"/>
  <c r="G289" i="6"/>
  <c r="F289" i="6"/>
  <c r="H288" i="6"/>
  <c r="G288" i="6"/>
  <c r="F288" i="6"/>
  <c r="H287" i="6"/>
  <c r="G287" i="6"/>
  <c r="F287" i="6"/>
  <c r="H286" i="6"/>
  <c r="G286" i="6"/>
  <c r="F286" i="6"/>
  <c r="H285" i="6"/>
  <c r="G285" i="6"/>
  <c r="F285" i="6"/>
  <c r="H284" i="6"/>
  <c r="G284" i="6"/>
  <c r="F284" i="6"/>
  <c r="H283" i="6"/>
  <c r="G283" i="6"/>
  <c r="F283" i="6"/>
  <c r="H282" i="6"/>
  <c r="G282" i="6"/>
  <c r="F282" i="6"/>
  <c r="H281" i="6"/>
  <c r="G281" i="6"/>
  <c r="F281" i="6"/>
  <c r="H280" i="6"/>
  <c r="G280" i="6"/>
  <c r="F280" i="6"/>
  <c r="H279" i="6"/>
  <c r="G279" i="6"/>
  <c r="F279" i="6"/>
  <c r="H278" i="6"/>
  <c r="G278" i="6"/>
  <c r="F278" i="6"/>
  <c r="H277" i="6"/>
  <c r="G277" i="6"/>
  <c r="F277" i="6"/>
  <c r="H276" i="6"/>
  <c r="G276" i="6"/>
  <c r="F276" i="6"/>
  <c r="H275" i="6"/>
  <c r="G275" i="6"/>
  <c r="F275" i="6"/>
  <c r="H274" i="6"/>
  <c r="G274" i="6"/>
  <c r="F274" i="6"/>
  <c r="H273" i="6"/>
  <c r="G273" i="6"/>
  <c r="F273" i="6"/>
  <c r="H272" i="6"/>
  <c r="G272" i="6"/>
  <c r="F272" i="6"/>
  <c r="H271" i="6"/>
  <c r="G271" i="6"/>
  <c r="F271" i="6"/>
  <c r="H270" i="6"/>
  <c r="G270" i="6"/>
  <c r="F270" i="6"/>
  <c r="H269" i="6"/>
  <c r="G269" i="6"/>
  <c r="F269" i="6"/>
  <c r="H268" i="6"/>
  <c r="G268" i="6"/>
  <c r="F268" i="6"/>
  <c r="H267" i="6"/>
  <c r="G267" i="6"/>
  <c r="F267" i="6"/>
  <c r="H266" i="6"/>
  <c r="G266" i="6"/>
  <c r="F266" i="6"/>
  <c r="H265" i="6"/>
  <c r="G265" i="6"/>
  <c r="F265" i="6"/>
  <c r="H264" i="6"/>
  <c r="G264" i="6"/>
  <c r="F264" i="6"/>
  <c r="H263" i="6"/>
  <c r="G263" i="6"/>
  <c r="F263" i="6"/>
  <c r="H262" i="6"/>
  <c r="G262" i="6"/>
  <c r="F262" i="6"/>
  <c r="H261" i="6"/>
  <c r="G261" i="6"/>
  <c r="F261" i="6"/>
  <c r="H260" i="6"/>
  <c r="G260" i="6"/>
  <c r="F260" i="6"/>
  <c r="H259" i="6"/>
  <c r="G259" i="6"/>
  <c r="F259" i="6"/>
  <c r="H258" i="6"/>
  <c r="G258" i="6"/>
  <c r="F258" i="6"/>
  <c r="H257" i="6"/>
  <c r="G257" i="6"/>
  <c r="F257" i="6"/>
  <c r="H256" i="6"/>
  <c r="G256" i="6"/>
  <c r="F256" i="6"/>
  <c r="H255" i="6"/>
  <c r="G255" i="6"/>
  <c r="F255" i="6"/>
  <c r="H254" i="6"/>
  <c r="G254" i="6"/>
  <c r="F254" i="6"/>
  <c r="H253" i="6"/>
  <c r="G253" i="6"/>
  <c r="F253" i="6"/>
  <c r="H252" i="6"/>
  <c r="G252" i="6"/>
  <c r="F252" i="6"/>
  <c r="H251" i="6"/>
  <c r="G251" i="6"/>
  <c r="F251" i="6"/>
  <c r="H250" i="6"/>
  <c r="G250" i="6"/>
  <c r="F250" i="6"/>
  <c r="H249" i="6"/>
  <c r="G249" i="6"/>
  <c r="F249" i="6"/>
  <c r="H248" i="6"/>
  <c r="G248" i="6"/>
  <c r="F248" i="6"/>
  <c r="H247" i="6"/>
  <c r="G247" i="6"/>
  <c r="F247" i="6"/>
  <c r="H246" i="6"/>
  <c r="G246" i="6"/>
  <c r="F246" i="6"/>
  <c r="H245" i="6"/>
  <c r="G245" i="6"/>
  <c r="F245" i="6"/>
  <c r="H244" i="6"/>
  <c r="G244" i="6"/>
  <c r="F244" i="6"/>
  <c r="H243" i="6"/>
  <c r="G243" i="6"/>
  <c r="F243" i="6"/>
  <c r="H242" i="6"/>
  <c r="G242" i="6"/>
  <c r="F242" i="6"/>
  <c r="H241" i="6"/>
  <c r="G241" i="6"/>
  <c r="F241" i="6"/>
  <c r="H240" i="6"/>
  <c r="G240" i="6"/>
  <c r="F240" i="6"/>
  <c r="H239" i="6"/>
  <c r="G239" i="6"/>
  <c r="F239" i="6"/>
  <c r="H238" i="6"/>
  <c r="G238" i="6"/>
  <c r="F238" i="6"/>
  <c r="H237" i="6"/>
  <c r="G237" i="6"/>
  <c r="F237" i="6"/>
  <c r="H236" i="6"/>
  <c r="G236" i="6"/>
  <c r="F236" i="6"/>
  <c r="H235" i="6"/>
  <c r="G235" i="6"/>
  <c r="F235" i="6"/>
  <c r="H234" i="6"/>
  <c r="G234" i="6"/>
  <c r="F234" i="6"/>
  <c r="H233" i="6"/>
  <c r="G233" i="6"/>
  <c r="F233" i="6"/>
  <c r="H232" i="6"/>
  <c r="G232" i="6"/>
  <c r="F232" i="6"/>
  <c r="H231" i="6"/>
  <c r="G231" i="6"/>
  <c r="F231" i="6"/>
  <c r="H230" i="6"/>
  <c r="G230" i="6"/>
  <c r="F230" i="6"/>
  <c r="H229" i="6"/>
  <c r="G229" i="6"/>
  <c r="F229" i="6"/>
  <c r="H228" i="6"/>
  <c r="G228" i="6"/>
  <c r="F228" i="6"/>
  <c r="H227" i="6"/>
  <c r="G227" i="6"/>
  <c r="F227" i="6"/>
  <c r="H226" i="6"/>
  <c r="G226" i="6"/>
  <c r="F226" i="6"/>
  <c r="H225" i="6"/>
  <c r="G225" i="6"/>
  <c r="F225" i="6"/>
  <c r="H224" i="6"/>
  <c r="G224" i="6"/>
  <c r="F224" i="6"/>
  <c r="H223" i="6"/>
  <c r="G223" i="6"/>
  <c r="F223" i="6"/>
  <c r="H222" i="6"/>
  <c r="G222" i="6"/>
  <c r="F222" i="6"/>
  <c r="H221" i="6"/>
  <c r="G221" i="6"/>
  <c r="F221" i="6"/>
  <c r="H220" i="6"/>
  <c r="G220" i="6"/>
  <c r="F220" i="6"/>
  <c r="H219" i="6"/>
  <c r="G219" i="6"/>
  <c r="F219" i="6"/>
  <c r="H218" i="6"/>
  <c r="G218" i="6"/>
  <c r="F218" i="6"/>
  <c r="H217" i="6"/>
  <c r="G217" i="6"/>
  <c r="F217" i="6"/>
  <c r="H216" i="6"/>
  <c r="G216" i="6"/>
  <c r="F216" i="6"/>
  <c r="H215" i="6"/>
  <c r="G215" i="6"/>
  <c r="F215" i="6"/>
  <c r="H214" i="6"/>
  <c r="G214" i="6"/>
  <c r="F214" i="6"/>
  <c r="H213" i="6"/>
  <c r="G213" i="6"/>
  <c r="F213" i="6"/>
  <c r="H212" i="6"/>
  <c r="G212" i="6"/>
  <c r="F212" i="6"/>
  <c r="H211" i="6"/>
  <c r="G211" i="6"/>
  <c r="F211" i="6"/>
  <c r="H210" i="6"/>
  <c r="G210" i="6"/>
  <c r="F210" i="6"/>
  <c r="H209" i="6"/>
  <c r="G209" i="6"/>
  <c r="F209" i="6"/>
  <c r="H208" i="6"/>
  <c r="G208" i="6"/>
  <c r="F208" i="6"/>
  <c r="H207" i="6"/>
  <c r="G207" i="6"/>
  <c r="F207" i="6"/>
  <c r="H206" i="6"/>
  <c r="G206" i="6"/>
  <c r="F206" i="6"/>
  <c r="H205" i="6"/>
  <c r="G205" i="6"/>
  <c r="F205" i="6"/>
  <c r="H204" i="6"/>
  <c r="G204" i="6"/>
  <c r="F204" i="6"/>
  <c r="H203" i="6"/>
  <c r="G203" i="6"/>
  <c r="F203" i="6"/>
  <c r="H202" i="6"/>
  <c r="G202" i="6"/>
  <c r="F202" i="6"/>
  <c r="H201" i="6"/>
  <c r="G201" i="6"/>
  <c r="F201" i="6"/>
  <c r="H200" i="6"/>
  <c r="G200" i="6"/>
  <c r="F200" i="6"/>
  <c r="H199" i="6"/>
  <c r="G199" i="6"/>
  <c r="F199" i="6"/>
  <c r="H198" i="6"/>
  <c r="G198" i="6"/>
  <c r="F198" i="6"/>
  <c r="H197" i="6"/>
  <c r="G197" i="6"/>
  <c r="F197" i="6"/>
  <c r="H196" i="6"/>
  <c r="G196" i="6"/>
  <c r="F196" i="6"/>
  <c r="H195" i="6"/>
  <c r="G195" i="6"/>
  <c r="F195" i="6"/>
  <c r="H194" i="6"/>
  <c r="G194" i="6"/>
  <c r="F194" i="6"/>
  <c r="H193" i="6"/>
  <c r="G193" i="6"/>
  <c r="F193" i="6"/>
  <c r="H192" i="6"/>
  <c r="G192" i="6"/>
  <c r="F192" i="6"/>
  <c r="H191" i="6"/>
  <c r="G191" i="6"/>
  <c r="F191" i="6"/>
  <c r="H190" i="6"/>
  <c r="G190" i="6"/>
  <c r="F190" i="6"/>
  <c r="H189" i="6"/>
  <c r="G189" i="6"/>
  <c r="F189" i="6"/>
  <c r="H188" i="6"/>
  <c r="G188" i="6"/>
  <c r="F188" i="6"/>
  <c r="H187" i="6"/>
  <c r="G187" i="6"/>
  <c r="F187" i="6"/>
  <c r="H186" i="6"/>
  <c r="G186" i="6"/>
  <c r="F186" i="6"/>
  <c r="H185" i="6"/>
  <c r="G185" i="6"/>
  <c r="F185" i="6"/>
  <c r="H184" i="6"/>
  <c r="G184" i="6"/>
  <c r="F184" i="6"/>
  <c r="H183" i="6"/>
  <c r="G183" i="6"/>
  <c r="F183" i="6"/>
  <c r="H182" i="6"/>
  <c r="G182" i="6"/>
  <c r="F182" i="6"/>
  <c r="H181" i="6"/>
  <c r="G181" i="6"/>
  <c r="F181" i="6"/>
  <c r="H180" i="6"/>
  <c r="G180" i="6"/>
  <c r="F180" i="6"/>
  <c r="H179" i="6"/>
  <c r="G179" i="6"/>
  <c r="F179" i="6"/>
  <c r="H178" i="6"/>
  <c r="G178" i="6"/>
  <c r="F178" i="6"/>
  <c r="H177" i="6"/>
  <c r="G177" i="6"/>
  <c r="F177" i="6"/>
  <c r="H176" i="6"/>
  <c r="G176" i="6"/>
  <c r="F176" i="6"/>
  <c r="H175" i="6"/>
  <c r="G175" i="6"/>
  <c r="F175" i="6"/>
  <c r="H174" i="6"/>
  <c r="G174" i="6"/>
  <c r="F174" i="6"/>
  <c r="H173" i="6"/>
  <c r="G173" i="6"/>
  <c r="F173" i="6"/>
  <c r="H172" i="6"/>
  <c r="G172" i="6"/>
  <c r="F172" i="6"/>
  <c r="H171" i="6"/>
  <c r="G171" i="6"/>
  <c r="F171" i="6"/>
  <c r="H170" i="6"/>
  <c r="G170" i="6"/>
  <c r="F170" i="6"/>
  <c r="H169" i="6"/>
  <c r="G169" i="6"/>
  <c r="F169" i="6"/>
  <c r="H168" i="6"/>
  <c r="G168" i="6"/>
  <c r="F168" i="6"/>
  <c r="H167" i="6"/>
  <c r="G167" i="6"/>
  <c r="F167" i="6"/>
  <c r="H166" i="6"/>
  <c r="G166" i="6"/>
  <c r="F166" i="6"/>
  <c r="H165" i="6"/>
  <c r="G165" i="6"/>
  <c r="F165" i="6"/>
  <c r="H164" i="6"/>
  <c r="G164" i="6"/>
  <c r="F164" i="6"/>
  <c r="H163" i="6"/>
  <c r="G163" i="6"/>
  <c r="F163" i="6"/>
  <c r="H162" i="6"/>
  <c r="G162" i="6"/>
  <c r="F162" i="6"/>
  <c r="H161" i="6"/>
  <c r="G161" i="6"/>
  <c r="F161" i="6"/>
  <c r="H160" i="6"/>
  <c r="G160" i="6"/>
  <c r="F160" i="6"/>
  <c r="H159" i="6"/>
  <c r="G159" i="6"/>
  <c r="F159" i="6"/>
  <c r="H158" i="6"/>
  <c r="G158" i="6"/>
  <c r="F158" i="6"/>
  <c r="H157" i="6"/>
  <c r="G157" i="6"/>
  <c r="F157" i="6"/>
  <c r="H156" i="6"/>
  <c r="G156" i="6"/>
  <c r="F156" i="6"/>
  <c r="H155" i="6"/>
  <c r="G155" i="6"/>
  <c r="F155" i="6"/>
  <c r="H154" i="6"/>
  <c r="G154" i="6"/>
  <c r="F154" i="6"/>
  <c r="H153" i="6"/>
  <c r="G153" i="6"/>
  <c r="F153" i="6"/>
  <c r="H152" i="6"/>
  <c r="G152" i="6"/>
  <c r="F152" i="6"/>
  <c r="H151" i="6"/>
  <c r="G151" i="6"/>
  <c r="F151" i="6"/>
  <c r="H150" i="6"/>
  <c r="G150" i="6"/>
  <c r="F150" i="6"/>
  <c r="H149" i="6"/>
  <c r="G149" i="6"/>
  <c r="F149" i="6"/>
  <c r="H148" i="6"/>
  <c r="G148" i="6"/>
  <c r="F148" i="6"/>
  <c r="H147" i="6"/>
  <c r="G147" i="6"/>
  <c r="F147" i="6"/>
  <c r="H146" i="6"/>
  <c r="G146" i="6"/>
  <c r="F146" i="6"/>
  <c r="H145" i="6"/>
  <c r="G145" i="6"/>
  <c r="F145" i="6"/>
  <c r="H144" i="6"/>
  <c r="G144" i="6"/>
  <c r="F144" i="6"/>
  <c r="H143" i="6"/>
  <c r="G143" i="6"/>
  <c r="F143" i="6"/>
  <c r="H142" i="6"/>
  <c r="G142" i="6"/>
  <c r="F142" i="6"/>
  <c r="H141" i="6"/>
  <c r="G141" i="6"/>
  <c r="F141" i="6"/>
  <c r="H140" i="6"/>
  <c r="G140" i="6"/>
  <c r="F140" i="6"/>
  <c r="H139" i="6"/>
  <c r="G139" i="6"/>
  <c r="F139" i="6"/>
  <c r="H138" i="6"/>
  <c r="G138" i="6"/>
  <c r="F138" i="6"/>
  <c r="H137" i="6"/>
  <c r="G137" i="6"/>
  <c r="F137" i="6"/>
  <c r="H136" i="6"/>
  <c r="G136" i="6"/>
  <c r="F136" i="6"/>
  <c r="H135" i="6"/>
  <c r="G135" i="6"/>
  <c r="F135" i="6"/>
  <c r="H134" i="6"/>
  <c r="G134" i="6"/>
  <c r="F134" i="6"/>
  <c r="H133" i="6"/>
  <c r="G133" i="6"/>
  <c r="F133" i="6"/>
  <c r="H132" i="6"/>
  <c r="G132" i="6"/>
  <c r="F132" i="6"/>
  <c r="H131" i="6"/>
  <c r="G131" i="6"/>
  <c r="F131" i="6"/>
  <c r="H130" i="6"/>
  <c r="G130" i="6"/>
  <c r="F130" i="6"/>
  <c r="H129" i="6"/>
  <c r="G129" i="6"/>
  <c r="F129" i="6"/>
  <c r="H128" i="6"/>
  <c r="G128" i="6"/>
  <c r="F128" i="6"/>
  <c r="H127" i="6"/>
  <c r="G127" i="6"/>
  <c r="F127" i="6"/>
  <c r="H126" i="6"/>
  <c r="G126" i="6"/>
  <c r="F126" i="6"/>
  <c r="H125" i="6"/>
  <c r="G125" i="6"/>
  <c r="F125" i="6"/>
  <c r="H124" i="6"/>
  <c r="G124" i="6"/>
  <c r="F124" i="6"/>
  <c r="H123" i="6"/>
  <c r="G123" i="6"/>
  <c r="F123" i="6"/>
  <c r="H122" i="6"/>
  <c r="G122" i="6"/>
  <c r="F122" i="6"/>
  <c r="H121" i="6"/>
  <c r="G121" i="6"/>
  <c r="F121" i="6"/>
  <c r="H120" i="6"/>
  <c r="G120" i="6"/>
  <c r="F120" i="6"/>
  <c r="H119" i="6"/>
  <c r="G119" i="6"/>
  <c r="F119" i="6"/>
  <c r="H118" i="6"/>
  <c r="G118" i="6"/>
  <c r="F118" i="6"/>
  <c r="H117" i="6"/>
  <c r="G117" i="6"/>
  <c r="F117" i="6"/>
  <c r="H116" i="6"/>
  <c r="G116" i="6"/>
  <c r="F116" i="6"/>
  <c r="H115" i="6"/>
  <c r="G115" i="6"/>
  <c r="F115" i="6"/>
  <c r="H114" i="6"/>
  <c r="G114" i="6"/>
  <c r="F114" i="6"/>
  <c r="H113" i="6"/>
  <c r="G113" i="6"/>
  <c r="F113" i="6"/>
  <c r="H112" i="6"/>
  <c r="G112" i="6"/>
  <c r="F112" i="6"/>
  <c r="H111" i="6"/>
  <c r="G111" i="6"/>
  <c r="F111" i="6"/>
  <c r="H110" i="6"/>
  <c r="G110" i="6"/>
  <c r="F110" i="6"/>
  <c r="H109" i="6"/>
  <c r="G109" i="6"/>
  <c r="F109" i="6"/>
  <c r="H108" i="6"/>
  <c r="G108" i="6"/>
  <c r="F108" i="6"/>
  <c r="H107" i="6"/>
  <c r="G107" i="6"/>
  <c r="F107" i="6"/>
  <c r="H106" i="6"/>
  <c r="G106" i="6"/>
  <c r="F106" i="6"/>
  <c r="H105" i="6"/>
  <c r="G105" i="6"/>
  <c r="F105" i="6"/>
  <c r="H104" i="6"/>
  <c r="G104" i="6"/>
  <c r="F104" i="6"/>
  <c r="H103" i="6"/>
  <c r="G103" i="6"/>
  <c r="F103" i="6"/>
  <c r="H102" i="6"/>
  <c r="G102" i="6"/>
  <c r="F102" i="6"/>
  <c r="H101" i="6"/>
  <c r="G101" i="6"/>
  <c r="F101" i="6"/>
  <c r="H100" i="6"/>
  <c r="G100" i="6"/>
  <c r="F100" i="6"/>
  <c r="H99" i="6"/>
  <c r="G99" i="6"/>
  <c r="F99" i="6"/>
  <c r="H98" i="6"/>
  <c r="G98" i="6"/>
  <c r="F98" i="6"/>
  <c r="H97" i="6"/>
  <c r="G97" i="6"/>
  <c r="F97" i="6"/>
  <c r="H96" i="6"/>
  <c r="G96" i="6"/>
  <c r="F96" i="6"/>
  <c r="H95" i="6"/>
  <c r="G95" i="6"/>
  <c r="F95" i="6"/>
  <c r="H94" i="6"/>
  <c r="G94" i="6"/>
  <c r="F94" i="6"/>
  <c r="H93" i="6"/>
  <c r="G93" i="6"/>
  <c r="F93" i="6"/>
  <c r="H92" i="6"/>
  <c r="G92" i="6"/>
  <c r="F92" i="6"/>
  <c r="H91" i="6"/>
  <c r="G91" i="6"/>
  <c r="F91" i="6"/>
  <c r="H90" i="6"/>
  <c r="G90" i="6"/>
  <c r="F90" i="6"/>
  <c r="H89" i="6"/>
  <c r="G89" i="6"/>
  <c r="F89" i="6"/>
  <c r="H88" i="6"/>
  <c r="G88" i="6"/>
  <c r="F88" i="6"/>
  <c r="H87" i="6"/>
  <c r="G87" i="6"/>
  <c r="F87" i="6"/>
  <c r="H86" i="6"/>
  <c r="G86" i="6"/>
  <c r="F86" i="6"/>
  <c r="H85" i="6"/>
  <c r="G85" i="6"/>
  <c r="F85" i="6"/>
  <c r="H84" i="6"/>
  <c r="G84" i="6"/>
  <c r="F84" i="6"/>
  <c r="H83" i="6"/>
  <c r="G83" i="6"/>
  <c r="F83" i="6"/>
  <c r="H82" i="6"/>
  <c r="G82" i="6"/>
  <c r="F82" i="6"/>
  <c r="H81" i="6"/>
  <c r="G81" i="6"/>
  <c r="F81" i="6"/>
  <c r="H80" i="6"/>
  <c r="G80" i="6"/>
  <c r="F80" i="6"/>
  <c r="H79" i="6"/>
  <c r="G79" i="6"/>
  <c r="F79" i="6"/>
  <c r="H78" i="6"/>
  <c r="G78" i="6"/>
  <c r="F78" i="6"/>
  <c r="H77" i="6"/>
  <c r="G77" i="6"/>
  <c r="F77" i="6"/>
  <c r="H76" i="6"/>
  <c r="G76" i="6"/>
  <c r="F76" i="6"/>
  <c r="H75" i="6"/>
  <c r="G75" i="6"/>
  <c r="F75" i="6"/>
  <c r="H74" i="6"/>
  <c r="G74" i="6"/>
  <c r="F74" i="6"/>
  <c r="H73" i="6"/>
  <c r="G73" i="6"/>
  <c r="F73" i="6"/>
  <c r="H72" i="6"/>
  <c r="G72" i="6"/>
  <c r="F72" i="6"/>
  <c r="H71" i="6"/>
  <c r="G71" i="6"/>
  <c r="F71" i="6"/>
  <c r="H70" i="6"/>
  <c r="G70" i="6"/>
  <c r="F70" i="6"/>
  <c r="H69" i="6"/>
  <c r="G69" i="6"/>
  <c r="F69" i="6"/>
  <c r="H68" i="6"/>
  <c r="G68" i="6"/>
  <c r="F68" i="6"/>
  <c r="H67" i="6"/>
  <c r="G67" i="6"/>
  <c r="F67" i="6"/>
  <c r="H66" i="6"/>
  <c r="G66" i="6"/>
  <c r="F66" i="6"/>
  <c r="H65" i="6"/>
  <c r="G65" i="6"/>
  <c r="F65" i="6"/>
  <c r="H64" i="6"/>
  <c r="G64" i="6"/>
  <c r="F64" i="6"/>
  <c r="H63" i="6"/>
  <c r="G63" i="6"/>
  <c r="F63" i="6"/>
  <c r="H62" i="6"/>
  <c r="G62" i="6"/>
  <c r="F62" i="6"/>
  <c r="H61" i="6"/>
  <c r="G61" i="6"/>
  <c r="F61" i="6"/>
  <c r="H60" i="6"/>
  <c r="G60" i="6"/>
  <c r="F60" i="6"/>
  <c r="H59" i="6"/>
  <c r="G59" i="6"/>
  <c r="F59" i="6"/>
  <c r="H58" i="6"/>
  <c r="G58" i="6"/>
  <c r="F58" i="6"/>
  <c r="H57" i="6"/>
  <c r="G57" i="6"/>
  <c r="F57" i="6"/>
  <c r="H56" i="6"/>
  <c r="G56" i="6"/>
  <c r="F56" i="6"/>
  <c r="H55" i="6"/>
  <c r="G55" i="6"/>
  <c r="F55" i="6"/>
  <c r="H54" i="6"/>
  <c r="G54" i="6"/>
  <c r="F54" i="6"/>
  <c r="H53" i="6"/>
  <c r="G53" i="6"/>
  <c r="F53" i="6"/>
  <c r="H52" i="6"/>
  <c r="G52" i="6"/>
  <c r="F52" i="6"/>
  <c r="H51" i="6"/>
  <c r="G51" i="6"/>
  <c r="F51" i="6"/>
  <c r="H50" i="6"/>
  <c r="G50" i="6"/>
  <c r="F50" i="6"/>
  <c r="H49" i="6"/>
  <c r="G49" i="6"/>
  <c r="F49" i="6"/>
  <c r="H48" i="6"/>
  <c r="G48" i="6"/>
  <c r="F48" i="6"/>
  <c r="H47" i="6"/>
  <c r="G47" i="6"/>
  <c r="F47" i="6"/>
  <c r="H46" i="6"/>
  <c r="G46" i="6"/>
  <c r="F46" i="6"/>
  <c r="H45" i="6"/>
  <c r="G45" i="6"/>
  <c r="F45" i="6"/>
  <c r="H44" i="6"/>
  <c r="G44" i="6"/>
  <c r="F44" i="6"/>
  <c r="H43" i="6"/>
  <c r="G43" i="6"/>
  <c r="F43" i="6"/>
  <c r="H42" i="6"/>
  <c r="G42" i="6"/>
  <c r="F42" i="6"/>
  <c r="H41" i="6"/>
  <c r="G41" i="6"/>
  <c r="F41" i="6"/>
  <c r="H40" i="6"/>
  <c r="G40" i="6"/>
  <c r="F40" i="6"/>
  <c r="H39" i="6"/>
  <c r="G39" i="6"/>
  <c r="F39" i="6"/>
  <c r="H38" i="6"/>
  <c r="G38" i="6"/>
  <c r="F38" i="6"/>
  <c r="H37" i="6"/>
  <c r="G37" i="6"/>
  <c r="F37" i="6"/>
  <c r="H36" i="6"/>
  <c r="G36" i="6"/>
  <c r="F36" i="6"/>
  <c r="H35" i="6"/>
  <c r="G35" i="6"/>
  <c r="F35" i="6"/>
  <c r="H34" i="6"/>
  <c r="G34" i="6"/>
  <c r="F34" i="6"/>
  <c r="H33" i="6"/>
  <c r="G33" i="6"/>
  <c r="F33" i="6"/>
  <c r="H32" i="6"/>
  <c r="G32" i="6"/>
  <c r="F32" i="6"/>
  <c r="H31" i="6"/>
  <c r="G31" i="6"/>
  <c r="F31" i="6"/>
  <c r="H30" i="6"/>
  <c r="G30" i="6"/>
  <c r="F30" i="6"/>
  <c r="H29" i="6"/>
  <c r="G29" i="6"/>
  <c r="F29" i="6"/>
  <c r="H28" i="6"/>
  <c r="G28" i="6"/>
  <c r="F28" i="6"/>
  <c r="H27" i="6"/>
  <c r="G27" i="6"/>
  <c r="F27" i="6"/>
  <c r="H26" i="6"/>
  <c r="G26" i="6"/>
  <c r="F26" i="6"/>
  <c r="H25" i="6"/>
  <c r="G25" i="6"/>
  <c r="F25" i="6"/>
  <c r="H24" i="6"/>
  <c r="G24" i="6"/>
  <c r="F24" i="6"/>
  <c r="H23" i="6"/>
  <c r="G23" i="6"/>
  <c r="F23" i="6"/>
  <c r="H22" i="6"/>
  <c r="G22" i="6"/>
  <c r="F22" i="6"/>
  <c r="H21" i="6"/>
  <c r="G21" i="6"/>
  <c r="F21" i="6"/>
  <c r="H20" i="6"/>
  <c r="G20" i="6"/>
  <c r="F20" i="6"/>
  <c r="H19" i="6"/>
  <c r="G19" i="6"/>
  <c r="F19" i="6"/>
  <c r="H18" i="6"/>
  <c r="G18" i="6"/>
  <c r="F18" i="6"/>
  <c r="H17" i="6"/>
  <c r="G17" i="6"/>
  <c r="F17" i="6"/>
  <c r="H16" i="6"/>
  <c r="G16" i="6"/>
  <c r="F16" i="6"/>
  <c r="H15" i="6"/>
  <c r="G15" i="6"/>
  <c r="F15" i="6"/>
  <c r="H14" i="6"/>
  <c r="G14" i="6"/>
  <c r="F14" i="6"/>
  <c r="H13" i="6"/>
  <c r="G13" i="6"/>
  <c r="F13" i="6"/>
  <c r="H12" i="6"/>
  <c r="G12" i="6"/>
  <c r="F12" i="6"/>
  <c r="H11" i="6"/>
  <c r="G11" i="6"/>
  <c r="F11" i="6"/>
  <c r="H10" i="6"/>
  <c r="G10" i="6"/>
  <c r="F10" i="6"/>
  <c r="H9" i="6"/>
  <c r="G9" i="6"/>
  <c r="F9" i="6"/>
  <c r="H8" i="6"/>
  <c r="G8" i="6"/>
  <c r="F8" i="6"/>
  <c r="H7" i="6"/>
  <c r="G7" i="6"/>
  <c r="F7" i="6"/>
  <c r="H6" i="6"/>
  <c r="G6" i="6"/>
  <c r="F6" i="6"/>
  <c r="H5" i="6"/>
  <c r="G5" i="6"/>
  <c r="F5" i="6"/>
  <c r="H4" i="6"/>
  <c r="G4" i="6"/>
  <c r="F4" i="6"/>
  <c r="H3" i="6"/>
  <c r="G3" i="6"/>
  <c r="F3" i="6"/>
  <c r="H2" i="6"/>
  <c r="G2" i="6"/>
  <c r="F2" i="6"/>
  <c r="I449" i="3"/>
  <c r="I7" i="3"/>
  <c r="I4" i="3"/>
  <c r="I3" i="3"/>
  <c r="I5" i="3"/>
  <c r="I6"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I198" i="3"/>
  <c r="I199" i="3"/>
  <c r="I200" i="3"/>
  <c r="I201" i="3"/>
  <c r="I202" i="3"/>
  <c r="I203" i="3"/>
  <c r="I204" i="3"/>
  <c r="I205" i="3"/>
  <c r="I206" i="3"/>
  <c r="I207" i="3"/>
  <c r="I208" i="3"/>
  <c r="I209" i="3"/>
  <c r="I210" i="3"/>
  <c r="I211" i="3"/>
  <c r="I212" i="3"/>
  <c r="I213" i="3"/>
  <c r="I214" i="3"/>
  <c r="I215" i="3"/>
  <c r="I216" i="3"/>
  <c r="I217" i="3"/>
  <c r="I218" i="3"/>
  <c r="I219" i="3"/>
  <c r="I220" i="3"/>
  <c r="I221" i="3"/>
  <c r="I222" i="3"/>
  <c r="I223" i="3"/>
  <c r="I224" i="3"/>
  <c r="I225" i="3"/>
  <c r="I226" i="3"/>
  <c r="I227" i="3"/>
  <c r="I228" i="3"/>
  <c r="I229" i="3"/>
  <c r="I230" i="3"/>
  <c r="I231" i="3"/>
  <c r="I232" i="3"/>
  <c r="I233" i="3"/>
  <c r="I234" i="3"/>
  <c r="I235" i="3"/>
  <c r="I236" i="3"/>
  <c r="I237" i="3"/>
  <c r="I238" i="3"/>
  <c r="I239" i="3"/>
  <c r="I240" i="3"/>
  <c r="I241" i="3"/>
  <c r="I242" i="3"/>
  <c r="I243" i="3"/>
  <c r="I244" i="3"/>
  <c r="I245" i="3"/>
  <c r="I246" i="3"/>
  <c r="I247" i="3"/>
  <c r="I248" i="3"/>
  <c r="I250" i="3"/>
  <c r="I251" i="3"/>
  <c r="I252" i="3"/>
  <c r="I253" i="3"/>
  <c r="I254" i="3"/>
  <c r="I255" i="3"/>
  <c r="I256" i="3"/>
  <c r="I257" i="3"/>
  <c r="I258" i="3"/>
  <c r="I259" i="3"/>
  <c r="I260" i="3"/>
  <c r="I261" i="3"/>
  <c r="I262" i="3"/>
  <c r="I263" i="3"/>
  <c r="I264" i="3"/>
  <c r="I265" i="3"/>
  <c r="I266" i="3"/>
  <c r="I267" i="3"/>
  <c r="I268" i="3"/>
  <c r="I269" i="3"/>
  <c r="I270" i="3"/>
  <c r="I271" i="3"/>
  <c r="I272" i="3"/>
  <c r="I273" i="3"/>
  <c r="I274" i="3"/>
  <c r="I275" i="3"/>
  <c r="I276" i="3"/>
  <c r="I277" i="3"/>
  <c r="I278" i="3"/>
  <c r="I279" i="3"/>
  <c r="I280" i="3"/>
  <c r="I281" i="3"/>
  <c r="I282" i="3"/>
  <c r="I283" i="3"/>
  <c r="I284" i="3"/>
  <c r="I285" i="3"/>
  <c r="I286" i="3"/>
  <c r="I287" i="3"/>
  <c r="I288" i="3"/>
  <c r="I289" i="3"/>
  <c r="I290" i="3"/>
  <c r="I291" i="3"/>
  <c r="I292" i="3"/>
  <c r="I293" i="3"/>
  <c r="I294" i="3"/>
  <c r="I295" i="3"/>
  <c r="I296" i="3"/>
  <c r="I297" i="3"/>
  <c r="I298" i="3"/>
  <c r="I299" i="3"/>
  <c r="I300" i="3"/>
  <c r="I301" i="3"/>
  <c r="I302" i="3"/>
  <c r="I303" i="3"/>
  <c r="I304" i="3"/>
  <c r="I305" i="3"/>
  <c r="I306" i="3"/>
  <c r="I307" i="3"/>
  <c r="I308" i="3"/>
  <c r="I309" i="3"/>
  <c r="I310" i="3"/>
  <c r="I311" i="3"/>
  <c r="I312" i="3"/>
  <c r="I313" i="3"/>
  <c r="I314" i="3"/>
  <c r="I315" i="3"/>
  <c r="I316" i="3"/>
  <c r="I317" i="3"/>
  <c r="I318" i="3"/>
  <c r="I319" i="3"/>
  <c r="I320" i="3"/>
  <c r="I321" i="3"/>
  <c r="I322" i="3"/>
  <c r="I323" i="3"/>
  <c r="I324" i="3"/>
  <c r="I325" i="3"/>
  <c r="I326" i="3"/>
  <c r="I327" i="3"/>
  <c r="I328" i="3"/>
  <c r="I329" i="3"/>
  <c r="I330" i="3"/>
  <c r="I331" i="3"/>
  <c r="I332" i="3"/>
  <c r="I333" i="3"/>
  <c r="I334" i="3"/>
  <c r="I335" i="3"/>
  <c r="I336" i="3"/>
  <c r="I337" i="3"/>
  <c r="I338" i="3"/>
  <c r="I339" i="3"/>
  <c r="I340" i="3"/>
  <c r="I341" i="3"/>
  <c r="I342" i="3"/>
  <c r="I343" i="3"/>
  <c r="I344" i="3"/>
  <c r="I345" i="3"/>
  <c r="I346" i="3"/>
  <c r="I347" i="3"/>
  <c r="I348" i="3"/>
  <c r="I349" i="3"/>
  <c r="I350" i="3"/>
  <c r="I351" i="3"/>
  <c r="I352" i="3"/>
  <c r="I353" i="3"/>
  <c r="I354" i="3"/>
  <c r="I355" i="3"/>
  <c r="I356" i="3"/>
  <c r="I357" i="3"/>
  <c r="I358" i="3"/>
  <c r="I359" i="3"/>
  <c r="I360" i="3"/>
  <c r="I361" i="3"/>
  <c r="I362" i="3"/>
  <c r="I363" i="3"/>
  <c r="I364" i="3"/>
  <c r="I365" i="3"/>
  <c r="I366" i="3"/>
  <c r="I367" i="3"/>
  <c r="I368" i="3"/>
  <c r="I369" i="3"/>
  <c r="I370" i="3"/>
  <c r="I371" i="3"/>
  <c r="I372" i="3"/>
  <c r="I373" i="3"/>
  <c r="I374" i="3"/>
  <c r="I375" i="3"/>
  <c r="I376" i="3"/>
  <c r="I377" i="3"/>
  <c r="I378" i="3"/>
  <c r="I379" i="3"/>
  <c r="I380" i="3"/>
  <c r="I381" i="3"/>
  <c r="I382" i="3"/>
  <c r="I383" i="3"/>
  <c r="I384" i="3"/>
  <c r="I385" i="3"/>
  <c r="I386" i="3"/>
  <c r="I387" i="3"/>
  <c r="I388" i="3"/>
  <c r="I389" i="3"/>
  <c r="I390" i="3"/>
  <c r="I391" i="3"/>
  <c r="I392" i="3"/>
  <c r="I393" i="3"/>
  <c r="I394" i="3"/>
  <c r="I395" i="3"/>
  <c r="I396" i="3"/>
  <c r="I397" i="3"/>
  <c r="I398" i="3"/>
  <c r="I399" i="3"/>
  <c r="I400" i="3"/>
  <c r="I401" i="3"/>
  <c r="I402" i="3"/>
  <c r="I403" i="3"/>
  <c r="I404" i="3"/>
  <c r="I405" i="3"/>
  <c r="I406" i="3"/>
  <c r="I407" i="3"/>
  <c r="I408" i="3"/>
  <c r="I409" i="3"/>
  <c r="I410" i="3"/>
  <c r="I411" i="3"/>
  <c r="I412" i="3"/>
  <c r="I413" i="3"/>
  <c r="I414" i="3"/>
  <c r="I415" i="3"/>
  <c r="I417" i="3"/>
  <c r="I418" i="3"/>
  <c r="I419" i="3"/>
  <c r="I420" i="3"/>
  <c r="I421" i="3"/>
  <c r="I422" i="3"/>
  <c r="I423" i="3"/>
  <c r="I424" i="3"/>
  <c r="I425" i="3"/>
  <c r="I426" i="3"/>
  <c r="I427" i="3"/>
  <c r="I428" i="3"/>
  <c r="I429" i="3"/>
  <c r="I430" i="3"/>
  <c r="I431" i="3"/>
  <c r="I432" i="3"/>
  <c r="I433" i="3"/>
  <c r="I434" i="3"/>
  <c r="I435" i="3"/>
  <c r="I436" i="3"/>
  <c r="I437" i="3"/>
  <c r="I438" i="3"/>
  <c r="I439" i="3"/>
  <c r="I440" i="3"/>
  <c r="I441" i="3"/>
  <c r="I442" i="3"/>
  <c r="I443" i="3"/>
  <c r="I444" i="3"/>
  <c r="I445" i="3"/>
  <c r="I446" i="3"/>
  <c r="I447" i="3"/>
  <c r="I448" i="3"/>
  <c r="I450" i="3"/>
  <c r="I451" i="3"/>
  <c r="I452" i="3"/>
  <c r="I453" i="3"/>
  <c r="I454" i="3"/>
  <c r="I455" i="3"/>
  <c r="I456" i="3"/>
  <c r="I457" i="3"/>
  <c r="I458" i="3"/>
  <c r="I459" i="3"/>
  <c r="I460" i="3"/>
  <c r="I461" i="3"/>
  <c r="I462" i="3"/>
  <c r="I463" i="3"/>
  <c r="I464" i="3"/>
  <c r="I465" i="3"/>
  <c r="I466" i="3"/>
  <c r="I467" i="3"/>
  <c r="I468" i="3"/>
  <c r="I469" i="3"/>
  <c r="I470" i="3"/>
  <c r="I471" i="3"/>
  <c r="I472" i="3"/>
  <c r="I473" i="3"/>
  <c r="I474" i="3"/>
  <c r="I475" i="3"/>
  <c r="I476" i="3"/>
  <c r="I477" i="3"/>
  <c r="I478" i="3"/>
  <c r="I479" i="3"/>
  <c r="I480" i="3"/>
  <c r="I481" i="3"/>
  <c r="I482" i="3"/>
  <c r="I483" i="3"/>
  <c r="I484" i="3"/>
  <c r="I485" i="3"/>
  <c r="I486" i="3"/>
  <c r="I487" i="3"/>
  <c r="I488" i="3"/>
  <c r="I489" i="3"/>
  <c r="I490" i="3"/>
  <c r="I491" i="3"/>
  <c r="I492" i="3"/>
  <c r="I493" i="3"/>
  <c r="I494" i="3"/>
  <c r="I495" i="3"/>
  <c r="I496" i="3"/>
  <c r="I497" i="3"/>
  <c r="I498" i="3"/>
  <c r="I499" i="3"/>
  <c r="I500" i="3"/>
  <c r="I501" i="3"/>
  <c r="I502" i="3"/>
  <c r="I503" i="3"/>
  <c r="I504" i="3"/>
  <c r="I505" i="3"/>
  <c r="I506" i="3"/>
  <c r="I507" i="3"/>
  <c r="I508" i="3"/>
  <c r="I509" i="3"/>
  <c r="I510" i="3"/>
  <c r="I511" i="3"/>
  <c r="I512" i="3"/>
  <c r="I513" i="3"/>
  <c r="I514" i="3"/>
  <c r="I515" i="3"/>
  <c r="I516" i="3"/>
  <c r="I517" i="3"/>
  <c r="I518" i="3"/>
  <c r="I519" i="3"/>
  <c r="I520" i="3"/>
  <c r="I521" i="3"/>
  <c r="I522" i="3"/>
  <c r="I523" i="3"/>
  <c r="I524" i="3"/>
  <c r="I525" i="3"/>
  <c r="I526" i="3"/>
  <c r="I527" i="3"/>
  <c r="I528" i="3"/>
  <c r="I529" i="3"/>
  <c r="I530" i="3"/>
  <c r="I531" i="3"/>
  <c r="I532" i="3"/>
  <c r="I533" i="3"/>
  <c r="I534" i="3"/>
  <c r="I535" i="3"/>
  <c r="I536" i="3"/>
  <c r="I537" i="3"/>
  <c r="I538" i="3"/>
  <c r="I539" i="3"/>
  <c r="I540" i="3"/>
  <c r="I541" i="3"/>
  <c r="I542" i="3"/>
  <c r="I543" i="3"/>
  <c r="I544" i="3"/>
  <c r="I545" i="3"/>
  <c r="I546" i="3"/>
  <c r="I547" i="3"/>
  <c r="I548" i="3"/>
  <c r="I549" i="3"/>
  <c r="I550" i="3"/>
  <c r="I551" i="3"/>
  <c r="I552" i="3"/>
  <c r="I553" i="3"/>
  <c r="I554" i="3"/>
  <c r="I555" i="3"/>
  <c r="I556" i="3"/>
  <c r="I557" i="3"/>
  <c r="I558" i="3"/>
  <c r="I559" i="3"/>
  <c r="I560" i="3"/>
  <c r="I561" i="3"/>
  <c r="I562" i="3"/>
  <c r="I563" i="3"/>
  <c r="I564" i="3"/>
  <c r="I565" i="3"/>
  <c r="I566" i="3"/>
  <c r="I567" i="3"/>
  <c r="I568" i="3"/>
  <c r="I569" i="3"/>
  <c r="I570" i="3"/>
  <c r="I571" i="3"/>
  <c r="I572" i="3"/>
  <c r="I573" i="3"/>
  <c r="I574" i="3"/>
  <c r="I575" i="3"/>
  <c r="I576" i="3"/>
  <c r="I577" i="3"/>
  <c r="I578" i="3"/>
  <c r="I579" i="3"/>
  <c r="I580" i="3"/>
  <c r="I581" i="3"/>
  <c r="I582" i="3"/>
  <c r="I583" i="3"/>
  <c r="I584" i="3"/>
  <c r="I585" i="3"/>
  <c r="I586" i="3"/>
  <c r="I587" i="3"/>
  <c r="I588" i="3"/>
  <c r="I589" i="3"/>
  <c r="I590" i="3"/>
  <c r="I591" i="3"/>
  <c r="I592" i="3"/>
  <c r="I593" i="3"/>
  <c r="I594" i="3"/>
  <c r="I595" i="3"/>
  <c r="I596" i="3"/>
  <c r="I597" i="3"/>
  <c r="I598" i="3"/>
  <c r="I599" i="3"/>
  <c r="I600" i="3"/>
  <c r="I601" i="3"/>
  <c r="I602" i="3"/>
  <c r="I603" i="3"/>
  <c r="H2" i="3"/>
  <c r="H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503" i="3"/>
  <c r="H504" i="3"/>
  <c r="H505" i="3"/>
  <c r="H506" i="3"/>
  <c r="H507" i="3"/>
  <c r="H508" i="3"/>
  <c r="H509" i="3"/>
  <c r="H510" i="3"/>
  <c r="H511" i="3"/>
  <c r="H512" i="3"/>
  <c r="H513" i="3"/>
  <c r="H514" i="3"/>
  <c r="H515" i="3"/>
  <c r="H516" i="3"/>
  <c r="H517" i="3"/>
  <c r="H518" i="3"/>
  <c r="H519" i="3"/>
  <c r="H520" i="3"/>
  <c r="H521" i="3"/>
  <c r="H522" i="3"/>
  <c r="H523" i="3"/>
  <c r="H524" i="3"/>
  <c r="H525" i="3"/>
  <c r="H526" i="3"/>
  <c r="H527" i="3"/>
  <c r="H528" i="3"/>
  <c r="H529" i="3"/>
  <c r="H530" i="3"/>
  <c r="H531" i="3"/>
  <c r="H532" i="3"/>
  <c r="H533" i="3"/>
  <c r="H534" i="3"/>
  <c r="H535" i="3"/>
  <c r="H536" i="3"/>
  <c r="H537" i="3"/>
  <c r="H538" i="3"/>
  <c r="H539" i="3"/>
  <c r="H540" i="3"/>
  <c r="H541" i="3"/>
  <c r="H542" i="3"/>
  <c r="H543" i="3"/>
  <c r="H544" i="3"/>
  <c r="H545" i="3"/>
  <c r="H546" i="3"/>
  <c r="H547" i="3"/>
  <c r="H548" i="3"/>
  <c r="H549" i="3"/>
  <c r="H550" i="3"/>
  <c r="H551" i="3"/>
  <c r="H552" i="3"/>
  <c r="H553" i="3"/>
  <c r="H554" i="3"/>
  <c r="H555" i="3"/>
  <c r="H556" i="3"/>
  <c r="H557" i="3"/>
  <c r="H558" i="3"/>
  <c r="H559" i="3"/>
  <c r="H560" i="3"/>
  <c r="H561" i="3"/>
  <c r="H562" i="3"/>
  <c r="H563" i="3"/>
  <c r="H564" i="3"/>
  <c r="H565" i="3"/>
  <c r="H566" i="3"/>
  <c r="H567" i="3"/>
  <c r="H568" i="3"/>
  <c r="H569" i="3"/>
  <c r="H570" i="3"/>
  <c r="H571" i="3"/>
  <c r="H572" i="3"/>
  <c r="H573" i="3"/>
  <c r="H574" i="3"/>
  <c r="H575" i="3"/>
  <c r="H576" i="3"/>
  <c r="H577" i="3"/>
  <c r="H578" i="3"/>
  <c r="H579" i="3"/>
  <c r="H580" i="3"/>
  <c r="H581" i="3"/>
  <c r="H582" i="3"/>
  <c r="H583" i="3"/>
  <c r="H584" i="3"/>
  <c r="H585" i="3"/>
  <c r="H586" i="3"/>
  <c r="H587" i="3"/>
  <c r="H588" i="3"/>
  <c r="H589" i="3"/>
  <c r="H590" i="3"/>
  <c r="H591" i="3"/>
  <c r="H592" i="3"/>
  <c r="H593" i="3"/>
  <c r="H594" i="3"/>
  <c r="H595" i="3"/>
  <c r="H596" i="3"/>
  <c r="H597" i="3"/>
  <c r="H598" i="3"/>
  <c r="H599" i="3"/>
  <c r="H600" i="3"/>
  <c r="H601" i="3"/>
  <c r="H602" i="3"/>
  <c r="H603" i="3"/>
  <c r="G2" i="3"/>
  <c r="G3" i="3"/>
  <c r="G4" i="3"/>
  <c r="G5" i="3"/>
  <c r="G6" i="3"/>
  <c r="G7" i="3"/>
  <c r="G8" i="3"/>
  <c r="G9"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242" i="3"/>
  <c r="G243" i="3"/>
  <c r="G244" i="3"/>
  <c r="G245" i="3"/>
  <c r="G246" i="3"/>
  <c r="G247" i="3"/>
  <c r="G248" i="3"/>
  <c r="G250" i="3"/>
  <c r="G251" i="3"/>
  <c r="G252" i="3"/>
  <c r="G253" i="3"/>
  <c r="G254" i="3"/>
  <c r="G255" i="3"/>
  <c r="G256" i="3"/>
  <c r="G257" i="3"/>
  <c r="G258"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G372" i="3"/>
  <c r="G373" i="3"/>
  <c r="G374" i="3"/>
  <c r="G375" i="3"/>
  <c r="G376" i="3"/>
  <c r="G377" i="3"/>
  <c r="G378" i="3"/>
  <c r="G379" i="3"/>
  <c r="G380" i="3"/>
  <c r="G381" i="3"/>
  <c r="G382" i="3"/>
  <c r="G383" i="3"/>
  <c r="G384" i="3"/>
  <c r="G385" i="3"/>
  <c r="G386" i="3"/>
  <c r="G387" i="3"/>
  <c r="G388" i="3"/>
  <c r="G389" i="3"/>
  <c r="G390" i="3"/>
  <c r="G391" i="3"/>
  <c r="G392" i="3"/>
  <c r="G393" i="3"/>
  <c r="G394" i="3"/>
  <c r="G395" i="3"/>
  <c r="G396" i="3"/>
  <c r="G397" i="3"/>
  <c r="G398" i="3"/>
  <c r="G399" i="3"/>
  <c r="G400" i="3"/>
  <c r="G401" i="3"/>
  <c r="G402" i="3"/>
  <c r="G403" i="3"/>
  <c r="G404" i="3"/>
  <c r="G405" i="3"/>
  <c r="G406" i="3"/>
  <c r="G407" i="3"/>
  <c r="G408" i="3"/>
  <c r="G409" i="3"/>
  <c r="G410" i="3"/>
  <c r="G411" i="3"/>
  <c r="G412" i="3"/>
  <c r="G413" i="3"/>
  <c r="G414" i="3"/>
  <c r="G415" i="3"/>
  <c r="G417" i="3"/>
  <c r="G418" i="3"/>
  <c r="G419" i="3"/>
  <c r="G420" i="3"/>
  <c r="G421" i="3"/>
  <c r="G422" i="3"/>
  <c r="G423" i="3"/>
  <c r="G424" i="3"/>
  <c r="G425" i="3"/>
  <c r="G426" i="3"/>
  <c r="G427" i="3"/>
  <c r="G428" i="3"/>
  <c r="G429" i="3"/>
  <c r="G430" i="3"/>
  <c r="G431" i="3"/>
  <c r="G432" i="3"/>
  <c r="G433" i="3"/>
  <c r="G434" i="3"/>
  <c r="G435" i="3"/>
  <c r="G436" i="3"/>
  <c r="G437" i="3"/>
  <c r="G438" i="3"/>
  <c r="G439" i="3"/>
  <c r="G440" i="3"/>
  <c r="G441" i="3"/>
  <c r="G442" i="3"/>
  <c r="G443" i="3"/>
  <c r="G444" i="3"/>
  <c r="G445" i="3"/>
  <c r="G446" i="3"/>
  <c r="G447" i="3"/>
  <c r="G448" i="3"/>
  <c r="G449" i="3"/>
  <c r="G450" i="3"/>
  <c r="G451" i="3"/>
  <c r="G452" i="3"/>
  <c r="G453" i="3"/>
  <c r="G454" i="3"/>
  <c r="G455" i="3"/>
  <c r="G456" i="3"/>
  <c r="G457" i="3"/>
  <c r="G458" i="3"/>
  <c r="G459" i="3"/>
  <c r="G460" i="3"/>
  <c r="G461" i="3"/>
  <c r="G462" i="3"/>
  <c r="G463" i="3"/>
  <c r="G464" i="3"/>
  <c r="G465" i="3"/>
  <c r="G466" i="3"/>
  <c r="G467" i="3"/>
  <c r="G468" i="3"/>
  <c r="G469" i="3"/>
  <c r="G470" i="3"/>
  <c r="G471" i="3"/>
  <c r="G472" i="3"/>
  <c r="G473" i="3"/>
  <c r="G474" i="3"/>
  <c r="G475" i="3"/>
  <c r="G476" i="3"/>
  <c r="G477" i="3"/>
  <c r="G478" i="3"/>
  <c r="G479" i="3"/>
  <c r="G480" i="3"/>
  <c r="G481" i="3"/>
  <c r="G482" i="3"/>
  <c r="G483" i="3"/>
  <c r="G484" i="3"/>
  <c r="G485" i="3"/>
  <c r="G486" i="3"/>
  <c r="G487" i="3"/>
  <c r="G488" i="3"/>
  <c r="G489" i="3"/>
  <c r="G490" i="3"/>
  <c r="G491" i="3"/>
  <c r="G492" i="3"/>
  <c r="G493" i="3"/>
  <c r="G494" i="3"/>
  <c r="G495" i="3"/>
  <c r="G496" i="3"/>
  <c r="G497" i="3"/>
  <c r="G498" i="3"/>
  <c r="G499" i="3"/>
  <c r="G500" i="3"/>
  <c r="G501" i="3"/>
  <c r="G502" i="3"/>
  <c r="G503" i="3"/>
  <c r="G504" i="3"/>
  <c r="G505" i="3"/>
  <c r="G506" i="3"/>
  <c r="G507" i="3"/>
  <c r="G508" i="3"/>
  <c r="G509" i="3"/>
  <c r="G510" i="3"/>
  <c r="G511" i="3"/>
  <c r="G512" i="3"/>
  <c r="G513" i="3"/>
  <c r="G514" i="3"/>
  <c r="G515" i="3"/>
  <c r="G516" i="3"/>
  <c r="G517" i="3"/>
  <c r="G518" i="3"/>
  <c r="G519" i="3"/>
  <c r="G520" i="3"/>
  <c r="G521" i="3"/>
  <c r="G522" i="3"/>
  <c r="G523" i="3"/>
  <c r="G524" i="3"/>
  <c r="G525" i="3"/>
  <c r="G526" i="3"/>
  <c r="G527" i="3"/>
  <c r="G528" i="3"/>
  <c r="G529" i="3"/>
  <c r="G530" i="3"/>
  <c r="G531" i="3"/>
  <c r="G532" i="3"/>
  <c r="G533" i="3"/>
  <c r="G534" i="3"/>
  <c r="G535" i="3"/>
  <c r="G536" i="3"/>
  <c r="G537" i="3"/>
  <c r="G538" i="3"/>
  <c r="G539" i="3"/>
  <c r="G540" i="3"/>
  <c r="G541" i="3"/>
  <c r="G542" i="3"/>
  <c r="G543" i="3"/>
  <c r="G544" i="3"/>
  <c r="G545" i="3"/>
  <c r="G546" i="3"/>
  <c r="G547" i="3"/>
  <c r="G548" i="3"/>
  <c r="G549" i="3"/>
  <c r="G550" i="3"/>
  <c r="G551" i="3"/>
  <c r="G552" i="3"/>
  <c r="G553" i="3"/>
  <c r="G554" i="3"/>
  <c r="G555" i="3"/>
  <c r="G556" i="3"/>
  <c r="G557" i="3"/>
  <c r="G558" i="3"/>
  <c r="G559" i="3"/>
  <c r="G560" i="3"/>
  <c r="G561" i="3"/>
  <c r="G562" i="3"/>
  <c r="G563" i="3"/>
  <c r="G564" i="3"/>
  <c r="G565" i="3"/>
  <c r="G566" i="3"/>
  <c r="G567" i="3"/>
  <c r="G568" i="3"/>
  <c r="G569" i="3"/>
  <c r="G570" i="3"/>
  <c r="G571" i="3"/>
  <c r="G572" i="3"/>
  <c r="G573" i="3"/>
  <c r="G574" i="3"/>
  <c r="G575" i="3"/>
  <c r="G576" i="3"/>
  <c r="G577" i="3"/>
  <c r="G578" i="3"/>
  <c r="G579" i="3"/>
  <c r="G580" i="3"/>
  <c r="G581" i="3"/>
  <c r="G582" i="3"/>
  <c r="G583" i="3"/>
  <c r="G584" i="3"/>
  <c r="G585" i="3"/>
  <c r="G586" i="3"/>
  <c r="G587" i="3"/>
  <c r="G588" i="3"/>
  <c r="G589" i="3"/>
  <c r="G590" i="3"/>
  <c r="G591" i="3"/>
  <c r="G592" i="3"/>
  <c r="G593" i="3"/>
  <c r="G594" i="3"/>
  <c r="G595" i="3"/>
  <c r="G596" i="3"/>
  <c r="G597" i="3"/>
  <c r="G598" i="3"/>
  <c r="G599" i="3"/>
  <c r="G600" i="3"/>
  <c r="G601" i="3"/>
  <c r="G602" i="3"/>
  <c r="G603" i="3"/>
  <c r="F2" i="3"/>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0" i="3"/>
  <c r="F571" i="3"/>
  <c r="F572"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603" i="3"/>
</calcChain>
</file>

<file path=xl/sharedStrings.xml><?xml version="1.0" encoding="utf-8"?>
<sst xmlns="http://schemas.openxmlformats.org/spreadsheetml/2006/main" count="3948" uniqueCount="1025">
  <si>
    <t>Straat</t>
  </si>
  <si>
    <t>huisnummer</t>
  </si>
  <si>
    <t>huisletter</t>
  </si>
  <si>
    <t>postcode</t>
  </si>
  <si>
    <t>woonplaats</t>
  </si>
  <si>
    <t>bouwjaar</t>
  </si>
  <si>
    <t>Stationnaam</t>
  </si>
  <si>
    <t>Afstand tot spoor</t>
  </si>
  <si>
    <t>0321010000011189</t>
  </si>
  <si>
    <t>Mergelsteen</t>
  </si>
  <si>
    <t>3991SN</t>
  </si>
  <si>
    <t>Houten</t>
  </si>
  <si>
    <t>€ 589.000</t>
  </si>
  <si>
    <t>Houten Castellum</t>
  </si>
  <si>
    <t>0321010000011190</t>
  </si>
  <si>
    <t>€ 572.000</t>
  </si>
  <si>
    <t>0321010000011192</t>
  </si>
  <si>
    <t>€ 563.000</t>
  </si>
  <si>
    <t>0321010000011194</t>
  </si>
  <si>
    <t>€ 559.000</t>
  </si>
  <si>
    <t>0321010000011196</t>
  </si>
  <si>
    <t>€ 554.000</t>
  </si>
  <si>
    <t>0321010000011198</t>
  </si>
  <si>
    <t>€ 522.000</t>
  </si>
  <si>
    <t>0321010000011200</t>
  </si>
  <si>
    <t>0321010000011201</t>
  </si>
  <si>
    <t>€ 550.000</t>
  </si>
  <si>
    <t>0321010000011202</t>
  </si>
  <si>
    <t>€ 590.000</t>
  </si>
  <si>
    <t>0321010000011203</t>
  </si>
  <si>
    <t>0321010000011282</t>
  </si>
  <si>
    <t>Natuursteen</t>
  </si>
  <si>
    <t>3991SP</t>
  </si>
  <si>
    <t>€ 872.000</t>
  </si>
  <si>
    <t>0321010000011283</t>
  </si>
  <si>
    <t>€ 720.000</t>
  </si>
  <si>
    <t>0321010000011284</t>
  </si>
  <si>
    <t>€ 811.000</t>
  </si>
  <si>
    <t>0321010000011285</t>
  </si>
  <si>
    <t>€ 699.000</t>
  </si>
  <si>
    <t>0321010000011286</t>
  </si>
  <si>
    <t>€ 815.000</t>
  </si>
  <si>
    <t>0321010000011287</t>
  </si>
  <si>
    <t>€ 671.000</t>
  </si>
  <si>
    <t>0321010000011288</t>
  </si>
  <si>
    <t>€ 946.000</t>
  </si>
  <si>
    <t>0321010000011290</t>
  </si>
  <si>
    <t>€ 883.000</t>
  </si>
  <si>
    <t>0321010000011517</t>
  </si>
  <si>
    <t>Edelsteen</t>
  </si>
  <si>
    <t>3991SE</t>
  </si>
  <si>
    <t>€ 330.000</t>
  </si>
  <si>
    <t>0321010000011518</t>
  </si>
  <si>
    <t>€ 310.000</t>
  </si>
  <si>
    <t>0321010000011519</t>
  </si>
  <si>
    <t>0321010000011520</t>
  </si>
  <si>
    <t>0321010000011521</t>
  </si>
  <si>
    <t>3991ST</t>
  </si>
  <si>
    <t>€ 314.000</t>
  </si>
  <si>
    <t>0321010000011522</t>
  </si>
  <si>
    <t>0321010000011523</t>
  </si>
  <si>
    <t>0321010000011524</t>
  </si>
  <si>
    <t>0321010000011525</t>
  </si>
  <si>
    <t>0321010000011526</t>
  </si>
  <si>
    <t>0321010000011527</t>
  </si>
  <si>
    <t>€ 311.000</t>
  </si>
  <si>
    <t>0321010000011528</t>
  </si>
  <si>
    <t>0321010000011529</t>
  </si>
  <si>
    <t>0321010000011530</t>
  </si>
  <si>
    <t>0321010000011531</t>
  </si>
  <si>
    <t>0321010000011532</t>
  </si>
  <si>
    <t>0321010000011533</t>
  </si>
  <si>
    <t>0321010000011534</t>
  </si>
  <si>
    <t>0321010000011535</t>
  </si>
  <si>
    <t>0321010000011536</t>
  </si>
  <si>
    <t>0321010000011537</t>
  </si>
  <si>
    <t>0321010000011538</t>
  </si>
  <si>
    <t>0321010000011608</t>
  </si>
  <si>
    <t>3991SV</t>
  </si>
  <si>
    <t>€ 675.000</t>
  </si>
  <si>
    <t>0321010000011609</t>
  </si>
  <si>
    <t>€ 582.000</t>
  </si>
  <si>
    <t>0321010000011610</t>
  </si>
  <si>
    <t>€ 586.000</t>
  </si>
  <si>
    <t>0321010000011611</t>
  </si>
  <si>
    <t>0321010000011612</t>
  </si>
  <si>
    <t>0321010000011613</t>
  </si>
  <si>
    <t>€ 585.000</t>
  </si>
  <si>
    <t>0321010000011614</t>
  </si>
  <si>
    <t>€ 581.000</t>
  </si>
  <si>
    <t>0321010000011615</t>
  </si>
  <si>
    <t>0321010000011616</t>
  </si>
  <si>
    <t>€ 619.000</t>
  </si>
  <si>
    <t>0321010000011617</t>
  </si>
  <si>
    <t>€ 656.000</t>
  </si>
  <si>
    <t>0321010000011727</t>
  </si>
  <si>
    <t>Zandsteen</t>
  </si>
  <si>
    <t>3991SR</t>
  </si>
  <si>
    <t>€ 644.000</t>
  </si>
  <si>
    <t>0321010000011730</t>
  </si>
  <si>
    <t>€ 578.000</t>
  </si>
  <si>
    <t>0321010000011731</t>
  </si>
  <si>
    <t>€ 529.000</t>
  </si>
  <si>
    <t>0321010000011732</t>
  </si>
  <si>
    <t>€ 570.000</t>
  </si>
  <si>
    <t>0321010000011733</t>
  </si>
  <si>
    <t>0321010000011734</t>
  </si>
  <si>
    <t>€ 544.000</t>
  </si>
  <si>
    <t>0321010000011735</t>
  </si>
  <si>
    <t>€ 705.000</t>
  </si>
  <si>
    <t>0321010000011736</t>
  </si>
  <si>
    <t>€ 646.000</t>
  </si>
  <si>
    <t>0321010000011737</t>
  </si>
  <si>
    <t>€ 680.000</t>
  </si>
  <si>
    <t>0321010000011738</t>
  </si>
  <si>
    <t>€ 637.000</t>
  </si>
  <si>
    <t>0321010000011739</t>
  </si>
  <si>
    <t>0321010000011740</t>
  </si>
  <si>
    <t>0321010000011741</t>
  </si>
  <si>
    <t>€ 524.000</t>
  </si>
  <si>
    <t>0321010000011742</t>
  </si>
  <si>
    <t>0321010000011743</t>
  </si>
  <si>
    <t>€ 686.000</t>
  </si>
  <si>
    <t>0321010000011810</t>
  </si>
  <si>
    <t>€ 609.000</t>
  </si>
  <si>
    <t>0321010000011811</t>
  </si>
  <si>
    <t>€ 887.000</t>
  </si>
  <si>
    <t>0321010000011812</t>
  </si>
  <si>
    <t>€ 885.000</t>
  </si>
  <si>
    <t>0321010000011893</t>
  </si>
  <si>
    <t>Kalksteen</t>
  </si>
  <si>
    <t>3991SH</t>
  </si>
  <si>
    <t>€ 502.000</t>
  </si>
  <si>
    <t>0321010000011894</t>
  </si>
  <si>
    <t>0321010000011895</t>
  </si>
  <si>
    <t>€ 505.000</t>
  </si>
  <si>
    <t>0321010000011896</t>
  </si>
  <si>
    <t>€ 526.000</t>
  </si>
  <si>
    <t>0321010000011897</t>
  </si>
  <si>
    <t>€ 518.000</t>
  </si>
  <si>
    <t>0321010000011898</t>
  </si>
  <si>
    <t>€ 507.000</t>
  </si>
  <si>
    <t>0321010000011899</t>
  </si>
  <si>
    <t>€ 513.000</t>
  </si>
  <si>
    <t>0321010000011900</t>
  </si>
  <si>
    <t>€ 508.000</t>
  </si>
  <si>
    <t>0321010000011970</t>
  </si>
  <si>
    <t>0321010000011971</t>
  </si>
  <si>
    <t>0321010000011972</t>
  </si>
  <si>
    <t>€ 605.000</t>
  </si>
  <si>
    <t>0321010000011973</t>
  </si>
  <si>
    <t>Kiezelsteen</t>
  </si>
  <si>
    <t>3991SJ</t>
  </si>
  <si>
    <t>€ 636.000</t>
  </si>
  <si>
    <t>0321010000011974</t>
  </si>
  <si>
    <t>€ 512.000</t>
  </si>
  <si>
    <t>0321010000011975</t>
  </si>
  <si>
    <t>0321010000011976</t>
  </si>
  <si>
    <t>0321010000011977</t>
  </si>
  <si>
    <t>0321010000011978</t>
  </si>
  <si>
    <t>0321010000011979</t>
  </si>
  <si>
    <t>0321010000011980</t>
  </si>
  <si>
    <t>€ 532.000</t>
  </si>
  <si>
    <t>0321010000011982</t>
  </si>
  <si>
    <t>€ 506.000</t>
  </si>
  <si>
    <t>0321010000011983</t>
  </si>
  <si>
    <t>0321010000011984</t>
  </si>
  <si>
    <t>0321010000011985</t>
  </si>
  <si>
    <t>0321010000011986</t>
  </si>
  <si>
    <t>0321010000011987</t>
  </si>
  <si>
    <t>0321010000011988</t>
  </si>
  <si>
    <t>€ 536.000</t>
  </si>
  <si>
    <t>0321010000012155</t>
  </si>
  <si>
    <t>Leisteen</t>
  </si>
  <si>
    <t>3991SK</t>
  </si>
  <si>
    <t>0321010000012156</t>
  </si>
  <si>
    <t>3991SL</t>
  </si>
  <si>
    <t>€ 560.000</t>
  </si>
  <si>
    <t>0321010000012157</t>
  </si>
  <si>
    <t>€ 517.000</t>
  </si>
  <si>
    <t>0321010000012158</t>
  </si>
  <si>
    <t>0321010000012159</t>
  </si>
  <si>
    <t>€ 514.000</t>
  </si>
  <si>
    <t>0321010000012160</t>
  </si>
  <si>
    <t>€ 569.000</t>
  </si>
  <si>
    <t>0321010000012161</t>
  </si>
  <si>
    <t>0321010000012162</t>
  </si>
  <si>
    <t>0321010000012163</t>
  </si>
  <si>
    <t>0321010000012164</t>
  </si>
  <si>
    <t>€ 521.000</t>
  </si>
  <si>
    <t>0321010000012165</t>
  </si>
  <si>
    <t>0321010000012166</t>
  </si>
  <si>
    <t>0321010000012167</t>
  </si>
  <si>
    <t>€ 587.000</t>
  </si>
  <si>
    <t>0321010000012168</t>
  </si>
  <si>
    <t>€ 575.000</t>
  </si>
  <si>
    <t>0321010000012169</t>
  </si>
  <si>
    <t>€ 592.000</t>
  </si>
  <si>
    <t>0321010000012239</t>
  </si>
  <si>
    <t>€ 574.000</t>
  </si>
  <si>
    <t>0321010000012240</t>
  </si>
  <si>
    <t>0321010000012241</t>
  </si>
  <si>
    <t>€ 538.000</t>
  </si>
  <si>
    <t>0321010000012242</t>
  </si>
  <si>
    <t>€ 591.000</t>
  </si>
  <si>
    <t>0321010000012243</t>
  </si>
  <si>
    <t>0321010000012244</t>
  </si>
  <si>
    <t>€ 607.000</t>
  </si>
  <si>
    <t>0321010000012245</t>
  </si>
  <si>
    <t>€ 537.000</t>
  </si>
  <si>
    <t>0321010000012247</t>
  </si>
  <si>
    <t>€ 576.000</t>
  </si>
  <si>
    <t>0321010000012249</t>
  </si>
  <si>
    <t>€ 534.000</t>
  </si>
  <si>
    <t>0321010000012251</t>
  </si>
  <si>
    <t>€ 565.000</t>
  </si>
  <si>
    <t>0321010000012253</t>
  </si>
  <si>
    <t>€ 531.000</t>
  </si>
  <si>
    <t>0321010000012255</t>
  </si>
  <si>
    <t>0321010000012257</t>
  </si>
  <si>
    <t>€ 530.000</t>
  </si>
  <si>
    <t>0321010000012259</t>
  </si>
  <si>
    <t>€ 533.000</t>
  </si>
  <si>
    <t>0321010000012329</t>
  </si>
  <si>
    <t>€ 573.000</t>
  </si>
  <si>
    <t>0321010000012331</t>
  </si>
  <si>
    <t>€ 876.000</t>
  </si>
  <si>
    <t>0321010000012333</t>
  </si>
  <si>
    <t>€ 878.000</t>
  </si>
  <si>
    <t>0321010000012334</t>
  </si>
  <si>
    <t>3991SM</t>
  </si>
  <si>
    <t>€ 669.000</t>
  </si>
  <si>
    <t>0321010000012335</t>
  </si>
  <si>
    <t>0321010000012336</t>
  </si>
  <si>
    <t>0321010000012337</t>
  </si>
  <si>
    <t>€ 612.000</t>
  </si>
  <si>
    <t>0321010000012338</t>
  </si>
  <si>
    <t>€ 580.000</t>
  </si>
  <si>
    <t>0321010000012429</t>
  </si>
  <si>
    <t>€ 436.000</t>
  </si>
  <si>
    <t>0321010000012430</t>
  </si>
  <si>
    <t>€ 437.000</t>
  </si>
  <si>
    <t>0321010000012431</t>
  </si>
  <si>
    <t>0321010000012432</t>
  </si>
  <si>
    <t>0321010000012433</t>
  </si>
  <si>
    <t>0321010000012434</t>
  </si>
  <si>
    <t>€ 439.000</t>
  </si>
  <si>
    <t>0321010000012435</t>
  </si>
  <si>
    <t>0321010000012436</t>
  </si>
  <si>
    <t>0321010000012437</t>
  </si>
  <si>
    <t>0321010000012438</t>
  </si>
  <si>
    <t>0321010000012439</t>
  </si>
  <si>
    <t>0321010000012829</t>
  </si>
  <si>
    <t>€ 579.000</t>
  </si>
  <si>
    <t>0321010000012830</t>
  </si>
  <si>
    <t>0321010000012831</t>
  </si>
  <si>
    <t>0321010000012832</t>
  </si>
  <si>
    <t>0321010000012833</t>
  </si>
  <si>
    <t>€ 584.000</t>
  </si>
  <si>
    <t>0321010000012834</t>
  </si>
  <si>
    <t>€ 653.000</t>
  </si>
  <si>
    <t>0321010000012835</t>
  </si>
  <si>
    <t>0321010000012836</t>
  </si>
  <si>
    <t>0321010000012837</t>
  </si>
  <si>
    <t>0321010000012838</t>
  </si>
  <si>
    <t>0321010000012839</t>
  </si>
  <si>
    <t>0321010000012840</t>
  </si>
  <si>
    <t>0321010000012841</t>
  </si>
  <si>
    <t>0321010000012842</t>
  </si>
  <si>
    <t>0321010000012843</t>
  </si>
  <si>
    <t>0321010000012844</t>
  </si>
  <si>
    <t>0321010000012845</t>
  </si>
  <si>
    <t>0321010000012846</t>
  </si>
  <si>
    <t>0321010000012847</t>
  </si>
  <si>
    <t>0321010000012848</t>
  </si>
  <si>
    <t>€ 328.000</t>
  </si>
  <si>
    <t>0321010000011618</t>
  </si>
  <si>
    <t>€ 661.000</t>
  </si>
  <si>
    <t>0321010000011619</t>
  </si>
  <si>
    <t>€ 632.000</t>
  </si>
  <si>
    <t>0321010000011620</t>
  </si>
  <si>
    <t>€ 568.000</t>
  </si>
  <si>
    <t>0321010000011621</t>
  </si>
  <si>
    <t>0321010000011622</t>
  </si>
  <si>
    <t>€ 628.000</t>
  </si>
  <si>
    <t>0321010000011989</t>
  </si>
  <si>
    <t>€ 651.000</t>
  </si>
  <si>
    <t>0321010000011990</t>
  </si>
  <si>
    <t>0321010000012058</t>
  </si>
  <si>
    <t>€ 588.000</t>
  </si>
  <si>
    <t>0321010000012059</t>
  </si>
  <si>
    <t>€ 540.000</t>
  </si>
  <si>
    <t>0321010000012060</t>
  </si>
  <si>
    <t>€ 603.000</t>
  </si>
  <si>
    <t>0321010000011191</t>
  </si>
  <si>
    <t>0321010000011193</t>
  </si>
  <si>
    <t>0321010000011195</t>
  </si>
  <si>
    <t>0321010000011197</t>
  </si>
  <si>
    <t>0321010000011199</t>
  </si>
  <si>
    <t>€ 561.000</t>
  </si>
  <si>
    <t>0321010000011289</t>
  </si>
  <si>
    <t>0321010000011291</t>
  </si>
  <si>
    <t>€ 672.000</t>
  </si>
  <si>
    <t>0321010000011293</t>
  </si>
  <si>
    <t>€ 692.000</t>
  </si>
  <si>
    <t>0321010000011295</t>
  </si>
  <si>
    <t>€ 670.000</t>
  </si>
  <si>
    <t>0321010000011297</t>
  </si>
  <si>
    <t>€ 658.000</t>
  </si>
  <si>
    <t>0321010000011363</t>
  </si>
  <si>
    <t>0321010000011365</t>
  </si>
  <si>
    <t>€ 660.000</t>
  </si>
  <si>
    <t>0321010000011367</t>
  </si>
  <si>
    <t>€ 710.000</t>
  </si>
  <si>
    <t>0321010000012339</t>
  </si>
  <si>
    <t>0321010000012340</t>
  </si>
  <si>
    <t>€ 602.000</t>
  </si>
  <si>
    <t>0321010000012341</t>
  </si>
  <si>
    <t>0321010000012342</t>
  </si>
  <si>
    <t>0321010000012343</t>
  </si>
  <si>
    <t>0321010000012344</t>
  </si>
  <si>
    <t>0321010000012345</t>
  </si>
  <si>
    <t>0321010000012346</t>
  </si>
  <si>
    <t>€ 635.000</t>
  </si>
  <si>
    <t>0321010000012347</t>
  </si>
  <si>
    <t>0321010000012348</t>
  </si>
  <si>
    <t>€ 947.000</t>
  </si>
  <si>
    <t>0321010000012349</t>
  </si>
  <si>
    <t>€ 892.000</t>
  </si>
  <si>
    <t>0321010000011292</t>
  </si>
  <si>
    <t>€ 852.000</t>
  </si>
  <si>
    <t>0321010000011294</t>
  </si>
  <si>
    <t>€ 846.000</t>
  </si>
  <si>
    <t>0321010000011298</t>
  </si>
  <si>
    <t>€ 916.000</t>
  </si>
  <si>
    <t>0321010000011364</t>
  </si>
  <si>
    <t>0321010000011366</t>
  </si>
  <si>
    <t>€ 848.000</t>
  </si>
  <si>
    <t>0321010000011368</t>
  </si>
  <si>
    <t>€ 881.000</t>
  </si>
  <si>
    <t>0321010000011880</t>
  </si>
  <si>
    <t>€ 542.000</t>
  </si>
  <si>
    <t>0321010000011881</t>
  </si>
  <si>
    <t>0321010000011882</t>
  </si>
  <si>
    <t>0321010000011883</t>
  </si>
  <si>
    <t>0321010000011884</t>
  </si>
  <si>
    <t>0321010000011885</t>
  </si>
  <si>
    <t>0321010000011886</t>
  </si>
  <si>
    <t>0321010000011887</t>
  </si>
  <si>
    <t>0321010000011888</t>
  </si>
  <si>
    <t>0321010000011889</t>
  </si>
  <si>
    <t>€ 500.000</t>
  </si>
  <si>
    <t>0321010000011890</t>
  </si>
  <si>
    <t>0321010000011891</t>
  </si>
  <si>
    <t>0321010000011892</t>
  </si>
  <si>
    <t>0321010000012246</t>
  </si>
  <si>
    <t>€ 595.000</t>
  </si>
  <si>
    <t>0321010000012248</t>
  </si>
  <si>
    <t>0321010000012250</t>
  </si>
  <si>
    <t>0321010000012252</t>
  </si>
  <si>
    <t>0321010000012254</t>
  </si>
  <si>
    <t>€ 509.000</t>
  </si>
  <si>
    <t>0321010000012256</t>
  </si>
  <si>
    <t>€ 528.000</t>
  </si>
  <si>
    <t>0321010000012258</t>
  </si>
  <si>
    <t>0321010000012260</t>
  </si>
  <si>
    <t>0321010000012330</t>
  </si>
  <si>
    <t>0321010000012332</t>
  </si>
  <si>
    <t>0321010000012740</t>
  </si>
  <si>
    <t>3991SC</t>
  </si>
  <si>
    <t>€ 368.000</t>
  </si>
  <si>
    <t>0321010000012741</t>
  </si>
  <si>
    <t>€ 396.000</t>
  </si>
  <si>
    <t>0321010000012742</t>
  </si>
  <si>
    <t>€ 371.000</t>
  </si>
  <si>
    <t>0321010000012743</t>
  </si>
  <si>
    <t>€ 361.000</t>
  </si>
  <si>
    <t>0321010000012744</t>
  </si>
  <si>
    <t>0321010000012745</t>
  </si>
  <si>
    <t>0321010000012746</t>
  </si>
  <si>
    <t>€ 388.000</t>
  </si>
  <si>
    <t>0321010000012747</t>
  </si>
  <si>
    <t>0321010000012748</t>
  </si>
  <si>
    <t>0321010000012749</t>
  </si>
  <si>
    <t>0321010000012750</t>
  </si>
  <si>
    <t>0321010000012751</t>
  </si>
  <si>
    <t>0321010000012752</t>
  </si>
  <si>
    <t>€ 316.000</t>
  </si>
  <si>
    <t>0321010000012753</t>
  </si>
  <si>
    <t>0321010000012754</t>
  </si>
  <si>
    <t>0321010000012755</t>
  </si>
  <si>
    <t>0321010000012756</t>
  </si>
  <si>
    <t>0321010000012757</t>
  </si>
  <si>
    <t>€ 416.000</t>
  </si>
  <si>
    <t>0321010000012758</t>
  </si>
  <si>
    <t>0321010000012759</t>
  </si>
  <si>
    <t>€ 638.000</t>
  </si>
  <si>
    <t>0321010000012827</t>
  </si>
  <si>
    <t>€ 640.000</t>
  </si>
  <si>
    <t>0321010000012828</t>
  </si>
  <si>
    <t>0333010000009248</t>
  </si>
  <si>
    <t>Zwanenkamp</t>
  </si>
  <si>
    <t>3607PE</t>
  </si>
  <si>
    <t>Maarssen</t>
  </si>
  <si>
    <t>€ 346.000</t>
  </si>
  <si>
    <t>0333010000009251</t>
  </si>
  <si>
    <t>€ 355.000</t>
  </si>
  <si>
    <t>0333010000009252</t>
  </si>
  <si>
    <t>0333010000009253</t>
  </si>
  <si>
    <t>0333010000009254</t>
  </si>
  <si>
    <t>0333010000009255</t>
  </si>
  <si>
    <t>0333010000009256</t>
  </si>
  <si>
    <t>0333010000009257</t>
  </si>
  <si>
    <t>€ 357.000</t>
  </si>
  <si>
    <t>0333010000009258</t>
  </si>
  <si>
    <t>3607PG</t>
  </si>
  <si>
    <t>€ 354.000</t>
  </si>
  <si>
    <t>0333010000009259</t>
  </si>
  <si>
    <t>€ 370.000</t>
  </si>
  <si>
    <t>0333010000009260</t>
  </si>
  <si>
    <t>0333010000009261</t>
  </si>
  <si>
    <t>0333010000009262</t>
  </si>
  <si>
    <t>€ 420.000</t>
  </si>
  <si>
    <t>0333010000009263</t>
  </si>
  <si>
    <t>€ 397.000</t>
  </si>
  <si>
    <t>0333010000009264</t>
  </si>
  <si>
    <t>0333010000009265</t>
  </si>
  <si>
    <t>€ 362.000</t>
  </si>
  <si>
    <t>0333010000009266</t>
  </si>
  <si>
    <t>€ 407.000</t>
  </si>
  <si>
    <t>0333010000009267</t>
  </si>
  <si>
    <t>0333010000009268</t>
  </si>
  <si>
    <t>€ 399.000</t>
  </si>
  <si>
    <t>0333010000009269</t>
  </si>
  <si>
    <t>€ 417.000</t>
  </si>
  <si>
    <t>0333010000009270</t>
  </si>
  <si>
    <t>€ 373.000</t>
  </si>
  <si>
    <t>0333010000009271</t>
  </si>
  <si>
    <t>3607PH</t>
  </si>
  <si>
    <t>0333010000009272</t>
  </si>
  <si>
    <t>0333010000009399</t>
  </si>
  <si>
    <t>€ 424.000</t>
  </si>
  <si>
    <t>0333010000009400</t>
  </si>
  <si>
    <t>€ 412.000</t>
  </si>
  <si>
    <t>0333010000009401</t>
  </si>
  <si>
    <t>€ 408.000</t>
  </si>
  <si>
    <t>0333010000009402</t>
  </si>
  <si>
    <t>€ 418.000</t>
  </si>
  <si>
    <t>0333010000009403</t>
  </si>
  <si>
    <t>0333010000009404</t>
  </si>
  <si>
    <t>€ 460.000</t>
  </si>
  <si>
    <t>0333010000009405</t>
  </si>
  <si>
    <t>0333010000009406</t>
  </si>
  <si>
    <t>€ 410.000</t>
  </si>
  <si>
    <t>0333010000009407</t>
  </si>
  <si>
    <t>€ 414.000</t>
  </si>
  <si>
    <t>0333010000009408</t>
  </si>
  <si>
    <t>€ 434.000</t>
  </si>
  <si>
    <t>0333010000009409</t>
  </si>
  <si>
    <t>€ 413.000</t>
  </si>
  <si>
    <t>0333010000009410</t>
  </si>
  <si>
    <t>3607PJ</t>
  </si>
  <si>
    <t>€ 432.000</t>
  </si>
  <si>
    <t>0333010000009411</t>
  </si>
  <si>
    <t>0333010000009412</t>
  </si>
  <si>
    <t>€ 444.000</t>
  </si>
  <si>
    <t>0333010000009413</t>
  </si>
  <si>
    <t>0333010000009414</t>
  </si>
  <si>
    <t>0333010000009415</t>
  </si>
  <si>
    <t>€ 404.000</t>
  </si>
  <si>
    <t>0333010000009416</t>
  </si>
  <si>
    <t>€ 403.000</t>
  </si>
  <si>
    <t>0333010000009417</t>
  </si>
  <si>
    <t>0333010000009418</t>
  </si>
  <si>
    <t>0333010000009419</t>
  </si>
  <si>
    <t>0333010000009420</t>
  </si>
  <si>
    <t>€ 402.000</t>
  </si>
  <si>
    <t>0333010000009421</t>
  </si>
  <si>
    <t>0333010000009422</t>
  </si>
  <si>
    <t>€ 364.000</t>
  </si>
  <si>
    <t>0333010000009423</t>
  </si>
  <si>
    <t>3607PK</t>
  </si>
  <si>
    <t>€ 429.000</t>
  </si>
  <si>
    <t>0333010000009424</t>
  </si>
  <si>
    <t>0333010000009425</t>
  </si>
  <si>
    <t>0333010000009426</t>
  </si>
  <si>
    <t>€ 360.000</t>
  </si>
  <si>
    <t>0333010000009427</t>
  </si>
  <si>
    <t>€ 358.000</t>
  </si>
  <si>
    <t>0333010000009428</t>
  </si>
  <si>
    <t>0333010000009429</t>
  </si>
  <si>
    <t>0333010000009430</t>
  </si>
  <si>
    <t>0333010000009431</t>
  </si>
  <si>
    <t>0333010000009432</t>
  </si>
  <si>
    <t>0333010000009433</t>
  </si>
  <si>
    <t>0333010000009434</t>
  </si>
  <si>
    <t>€ 386.000</t>
  </si>
  <si>
    <t>0333010000009435</t>
  </si>
  <si>
    <t>0333010000009436</t>
  </si>
  <si>
    <t>0333010000009437</t>
  </si>
  <si>
    <t>0333010000009438</t>
  </si>
  <si>
    <t>3607PL</t>
  </si>
  <si>
    <t>€ 387.000</t>
  </si>
  <si>
    <t>0333010000009439</t>
  </si>
  <si>
    <t>0333010000009440</t>
  </si>
  <si>
    <t>0333010000009441</t>
  </si>
  <si>
    <t>€ 382.000</t>
  </si>
  <si>
    <t>0333010000009442</t>
  </si>
  <si>
    <t>€ 384.000</t>
  </si>
  <si>
    <t>0333010000009443</t>
  </si>
  <si>
    <t>a</t>
  </si>
  <si>
    <t>€ 449.000</t>
  </si>
  <si>
    <t>0333010000009444</t>
  </si>
  <si>
    <t>€ 448.000</t>
  </si>
  <si>
    <t>0333010000009445</t>
  </si>
  <si>
    <t>€ 428.000</t>
  </si>
  <si>
    <t>0333010000009446</t>
  </si>
  <si>
    <t>€ 366.000</t>
  </si>
  <si>
    <t>0333010000009759</t>
  </si>
  <si>
    <t>3607PA</t>
  </si>
  <si>
    <t>0333010000009760</t>
  </si>
  <si>
    <t>€ 411.000</t>
  </si>
  <si>
    <t>0333010000009761</t>
  </si>
  <si>
    <t>0333010000009762</t>
  </si>
  <si>
    <t>3607PB</t>
  </si>
  <si>
    <t>0333010000009763</t>
  </si>
  <si>
    <t>€ 409.000</t>
  </si>
  <si>
    <t>0333010000010194</t>
  </si>
  <si>
    <t>0333010000010195</t>
  </si>
  <si>
    <t>€ 350.000</t>
  </si>
  <si>
    <t>0333010000011037</t>
  </si>
  <si>
    <t>3607PM</t>
  </si>
  <si>
    <t>0333010000011038</t>
  </si>
  <si>
    <t>0333010000011039</t>
  </si>
  <si>
    <t>0333010000011040</t>
  </si>
  <si>
    <t>0333010000011041</t>
  </si>
  <si>
    <t>0333010000011042</t>
  </si>
  <si>
    <t>0333010000011043</t>
  </si>
  <si>
    <t>0333010000011044</t>
  </si>
  <si>
    <t>0333010000011045</t>
  </si>
  <si>
    <t>0333010000011046</t>
  </si>
  <si>
    <t>0333010000011841</t>
  </si>
  <si>
    <t>0333010000011842</t>
  </si>
  <si>
    <t>0333010000011843</t>
  </si>
  <si>
    <t>0333010000011844</t>
  </si>
  <si>
    <t>0333010000011845</t>
  </si>
  <si>
    <t>3607PN</t>
  </si>
  <si>
    <t>0333010000011846</t>
  </si>
  <si>
    <t>0333010000011847</t>
  </si>
  <si>
    <t>0333010000011848</t>
  </si>
  <si>
    <t>0333010000011849</t>
  </si>
  <si>
    <t>0333010000011850</t>
  </si>
  <si>
    <t>0333010000011851</t>
  </si>
  <si>
    <t>0333010000011852</t>
  </si>
  <si>
    <t>0333010000011853</t>
  </si>
  <si>
    <t>€ 351.000</t>
  </si>
  <si>
    <t>0333010000011854</t>
  </si>
  <si>
    <t>0333010000011855</t>
  </si>
  <si>
    <t>0333010000012293</t>
  </si>
  <si>
    <t>€ 459.000</t>
  </si>
  <si>
    <t>0333010000013022</t>
  </si>
  <si>
    <t>0333010000013023</t>
  </si>
  <si>
    <t>0333010000013024</t>
  </si>
  <si>
    <t>€ 365.000</t>
  </si>
  <si>
    <t>0333010000013025</t>
  </si>
  <si>
    <t>0333010000013026</t>
  </si>
  <si>
    <t>0333010000013027</t>
  </si>
  <si>
    <t>0333010000013028</t>
  </si>
  <si>
    <t>0333010000013762</t>
  </si>
  <si>
    <t>0333010000013763</t>
  </si>
  <si>
    <t>€ 398.000</t>
  </si>
  <si>
    <t>0333010000013764</t>
  </si>
  <si>
    <t>0333010000013765</t>
  </si>
  <si>
    <t>€ 375.000</t>
  </si>
  <si>
    <t>0333010000013766</t>
  </si>
  <si>
    <t>0333010000013767</t>
  </si>
  <si>
    <t>0333010000013768</t>
  </si>
  <si>
    <t>0333010000013769</t>
  </si>
  <si>
    <t>€ 401.000</t>
  </si>
  <si>
    <t>0333010000013770</t>
  </si>
  <si>
    <t>0333010000013771</t>
  </si>
  <si>
    <t>0333010000013772</t>
  </si>
  <si>
    <t>€ 383.000</t>
  </si>
  <si>
    <t>0333010000013773</t>
  </si>
  <si>
    <t>€ 461.000</t>
  </si>
  <si>
    <t>0333010000013838</t>
  </si>
  <si>
    <t>0333010000013839</t>
  </si>
  <si>
    <t>0333010000013917</t>
  </si>
  <si>
    <t>0333010000013918</t>
  </si>
  <si>
    <t>0333010000013919</t>
  </si>
  <si>
    <t>0333010000013920</t>
  </si>
  <si>
    <t>€ 426.000</t>
  </si>
  <si>
    <t>0333010000013921</t>
  </si>
  <si>
    <t>0333010000013922</t>
  </si>
  <si>
    <t>0333010000014046</t>
  </si>
  <si>
    <t>0333010000014585</t>
  </si>
  <si>
    <t>0333010000015364</t>
  </si>
  <si>
    <t>€ 422.000</t>
  </si>
  <si>
    <t>0333010000015365</t>
  </si>
  <si>
    <t>€ 367.000</t>
  </si>
  <si>
    <t>0333010000015418</t>
  </si>
  <si>
    <t>0333010000015419</t>
  </si>
  <si>
    <t>0333010000015420</t>
  </si>
  <si>
    <t>€ 497.000</t>
  </si>
  <si>
    <t>0333010000015421</t>
  </si>
  <si>
    <t>0333010000015422</t>
  </si>
  <si>
    <t>€ 405.000</t>
  </si>
  <si>
    <t>0333010000015423</t>
  </si>
  <si>
    <t>0333010000015424</t>
  </si>
  <si>
    <t>0333010000015425</t>
  </si>
  <si>
    <t>0333010000015426</t>
  </si>
  <si>
    <t>0333010000015690</t>
  </si>
  <si>
    <t>0333010000015691</t>
  </si>
  <si>
    <t>0333010000015692</t>
  </si>
  <si>
    <t>0333010000015693</t>
  </si>
  <si>
    <t>0333010000015694</t>
  </si>
  <si>
    <t>0333010000015695</t>
  </si>
  <si>
    <t>0333010000015713</t>
  </si>
  <si>
    <t>0333010000015714</t>
  </si>
  <si>
    <t>0333010000015997</t>
  </si>
  <si>
    <t>0333010000016493</t>
  </si>
  <si>
    <t>0333010000016777</t>
  </si>
  <si>
    <t>0333010000016778</t>
  </si>
  <si>
    <t>0333010000016789</t>
  </si>
  <si>
    <t>0333010000016791</t>
  </si>
  <si>
    <t>0333010000016947</t>
  </si>
  <si>
    <t>0333010000017016</t>
  </si>
  <si>
    <t>0333010000017481</t>
  </si>
  <si>
    <t>0333010000017624</t>
  </si>
  <si>
    <t>0333010000017625</t>
  </si>
  <si>
    <t>0333010000017626</t>
  </si>
  <si>
    <t>0333010000017939</t>
  </si>
  <si>
    <t>0333010000017940</t>
  </si>
  <si>
    <t>0312010000001232</t>
  </si>
  <si>
    <t>Dr Brevéestraat</t>
  </si>
  <si>
    <t>3981CE</t>
  </si>
  <si>
    <t>Bunnik</t>
  </si>
  <si>
    <t>0312010000001233</t>
  </si>
  <si>
    <t>3981CH</t>
  </si>
  <si>
    <t>0312010000001234</t>
  </si>
  <si>
    <t>b</t>
  </si>
  <si>
    <t>€ 539.000</t>
  </si>
  <si>
    <t>0312010000001235</t>
  </si>
  <si>
    <t>c</t>
  </si>
  <si>
    <t>€ 492.000</t>
  </si>
  <si>
    <t>0312010000001236</t>
  </si>
  <si>
    <t>€ 557.000</t>
  </si>
  <si>
    <t>0312010000001237</t>
  </si>
  <si>
    <t>€ 451.000</t>
  </si>
  <si>
    <t>0312010000001238</t>
  </si>
  <si>
    <t>€ 499.000</t>
  </si>
  <si>
    <t>0312010000001239</t>
  </si>
  <si>
    <t>€ 474.000</t>
  </si>
  <si>
    <t>0312010000001240</t>
  </si>
  <si>
    <t>€ 593.000</t>
  </si>
  <si>
    <t>0312010000001241</t>
  </si>
  <si>
    <t>0312010000001242</t>
  </si>
  <si>
    <t>0312010000001243</t>
  </si>
  <si>
    <t>0312010000001244</t>
  </si>
  <si>
    <t>€ 648.000</t>
  </si>
  <si>
    <t>0312010000001245</t>
  </si>
  <si>
    <t>0312010000001246</t>
  </si>
  <si>
    <t>0312010000001247</t>
  </si>
  <si>
    <t>0312010000001248</t>
  </si>
  <si>
    <t>0312010000001249</t>
  </si>
  <si>
    <t>0312010000001250</t>
  </si>
  <si>
    <t>0312010000001251</t>
  </si>
  <si>
    <t>0312010000001252</t>
  </si>
  <si>
    <t>0312010000001253</t>
  </si>
  <si>
    <t>€ 394.000</t>
  </si>
  <si>
    <t>0312010000001290</t>
  </si>
  <si>
    <t>€ 510.000</t>
  </si>
  <si>
    <t>0312010000001291</t>
  </si>
  <si>
    <t>€ 454.000</t>
  </si>
  <si>
    <t>0312010000001292</t>
  </si>
  <si>
    <t>0312010000001293</t>
  </si>
  <si>
    <t>0312010000001294</t>
  </si>
  <si>
    <t>0312010000001295</t>
  </si>
  <si>
    <t>0312010000001296</t>
  </si>
  <si>
    <t>0312010000001297</t>
  </si>
  <si>
    <t>€ 457.000</t>
  </si>
  <si>
    <t>0312010000001298</t>
  </si>
  <si>
    <t>0312010000001299</t>
  </si>
  <si>
    <t>0312010000001300</t>
  </si>
  <si>
    <t>€ 652.000</t>
  </si>
  <si>
    <t>0312010000001301</t>
  </si>
  <si>
    <t>€ 673.000</t>
  </si>
  <si>
    <t>0312010000001302</t>
  </si>
  <si>
    <t>€ 555.000</t>
  </si>
  <si>
    <t>0312010000001303</t>
  </si>
  <si>
    <t>€ 617.000</t>
  </si>
  <si>
    <t>0312010000001304</t>
  </si>
  <si>
    <t>0312010000001305</t>
  </si>
  <si>
    <t>0312010000001306</t>
  </si>
  <si>
    <t>3981CG</t>
  </si>
  <si>
    <t>€ 494.000</t>
  </si>
  <si>
    <t>0312010000001307</t>
  </si>
  <si>
    <t>0312010000001308</t>
  </si>
  <si>
    <t>0312010000001309</t>
  </si>
  <si>
    <t>0312010000001310</t>
  </si>
  <si>
    <t>€ 598.000</t>
  </si>
  <si>
    <t>0312010000001311</t>
  </si>
  <si>
    <t>€ 470.000</t>
  </si>
  <si>
    <t>0312010000001312</t>
  </si>
  <si>
    <t>0312010000001313</t>
  </si>
  <si>
    <t>€ 501.000</t>
  </si>
  <si>
    <t>0312010000001314</t>
  </si>
  <si>
    <t>€ 549.000</t>
  </si>
  <si>
    <t>0312010000001315</t>
  </si>
  <si>
    <t>0312010000001316</t>
  </si>
  <si>
    <t>0312010000001317</t>
  </si>
  <si>
    <t>0312010000001318</t>
  </si>
  <si>
    <t>€ 490.000</t>
  </si>
  <si>
    <t>0312010000001319</t>
  </si>
  <si>
    <t>€ 487.000</t>
  </si>
  <si>
    <t>0312010000001320</t>
  </si>
  <si>
    <t>0312010000001321</t>
  </si>
  <si>
    <t>0312010000001322</t>
  </si>
  <si>
    <t>0312010000001323</t>
  </si>
  <si>
    <t>€ 458.000</t>
  </si>
  <si>
    <t>0312010000001324</t>
  </si>
  <si>
    <t>0312010000001325</t>
  </si>
  <si>
    <t>€ 478.000</t>
  </si>
  <si>
    <t>0312010000001326</t>
  </si>
  <si>
    <t>€ 527.000</t>
  </si>
  <si>
    <t>0312010000001327</t>
  </si>
  <si>
    <t>0312010000001998</t>
  </si>
  <si>
    <t>Groeneweg</t>
  </si>
  <si>
    <t>3981CK</t>
  </si>
  <si>
    <t>0312010000002001</t>
  </si>
  <si>
    <t>€ 348.000</t>
  </si>
  <si>
    <t>0312010000002004</t>
  </si>
  <si>
    <t>0312010000002006</t>
  </si>
  <si>
    <t>€ 482.000</t>
  </si>
  <si>
    <t>0312010000002008</t>
  </si>
  <si>
    <t>0312010000002010</t>
  </si>
  <si>
    <t>€ 489.000</t>
  </si>
  <si>
    <t>0312010000002012</t>
  </si>
  <si>
    <t>€ 479.000</t>
  </si>
  <si>
    <t>0312010000002014</t>
  </si>
  <si>
    <t>0312010000002016</t>
  </si>
  <si>
    <t>€ 548.000</t>
  </si>
  <si>
    <t>0312010000002018</t>
  </si>
  <si>
    <t>0312010000002749</t>
  </si>
  <si>
    <t>Molenweg</t>
  </si>
  <si>
    <t>3981CA</t>
  </si>
  <si>
    <t>€ 511.000</t>
  </si>
  <si>
    <t>0312010000002752</t>
  </si>
  <si>
    <t>0312010000002754</t>
  </si>
  <si>
    <t>€ 491.000</t>
  </si>
  <si>
    <t>0312010000002757</t>
  </si>
  <si>
    <t>€ 359.000</t>
  </si>
  <si>
    <t>0312010000002760</t>
  </si>
  <si>
    <t>€ 552.000</t>
  </si>
  <si>
    <t>0312010000002761</t>
  </si>
  <si>
    <t>0312010000002762</t>
  </si>
  <si>
    <t>€ 553.000</t>
  </si>
  <si>
    <t>0312010000003173</t>
  </si>
  <si>
    <t>Kerkstraat</t>
  </si>
  <si>
    <t>3981CJ</t>
  </si>
  <si>
    <t>0312010000003174</t>
  </si>
  <si>
    <t>0312010000003175</t>
  </si>
  <si>
    <t>0312010000003176</t>
  </si>
  <si>
    <t>0312010000003177</t>
  </si>
  <si>
    <t>0312010000003178</t>
  </si>
  <si>
    <t>0312010000003179</t>
  </si>
  <si>
    <t>0312010000003180</t>
  </si>
  <si>
    <t>0312010000003181</t>
  </si>
  <si>
    <t>0312010000003182</t>
  </si>
  <si>
    <t>0312010000004154</t>
  </si>
  <si>
    <t>0312010000004156</t>
  </si>
  <si>
    <t>0312010000004159</t>
  </si>
  <si>
    <t>0312010000004161</t>
  </si>
  <si>
    <t>0312010000004164</t>
  </si>
  <si>
    <t>€ 466.000</t>
  </si>
  <si>
    <t>0312010000004166</t>
  </si>
  <si>
    <t>3981CB</t>
  </si>
  <si>
    <t>0312010000004168</t>
  </si>
  <si>
    <t>0312010000004169</t>
  </si>
  <si>
    <t>€ 498.000</t>
  </si>
  <si>
    <t>0312010000004170</t>
  </si>
  <si>
    <t>0312010000004171</t>
  </si>
  <si>
    <t>€ 442.000</t>
  </si>
  <si>
    <t>0312010000004172</t>
  </si>
  <si>
    <t>0312010000004173</t>
  </si>
  <si>
    <t>€ 447.000</t>
  </si>
  <si>
    <t>0312010000004178</t>
  </si>
  <si>
    <t>d</t>
  </si>
  <si>
    <t>3981CC</t>
  </si>
  <si>
    <t>€ 134.000</t>
  </si>
  <si>
    <t>0312010000004336</t>
  </si>
  <si>
    <t>e</t>
  </si>
  <si>
    <t>€ 148.000</t>
  </si>
  <si>
    <t>0312010000004337</t>
  </si>
  <si>
    <t>f</t>
  </si>
  <si>
    <t>0312010000004338</t>
  </si>
  <si>
    <t>0312010000004340</t>
  </si>
  <si>
    <t>€ 431.000</t>
  </si>
  <si>
    <t>0312010000004341</t>
  </si>
  <si>
    <t>0312010000004342</t>
  </si>
  <si>
    <t>€ 438.000</t>
  </si>
  <si>
    <t>0312010000004344</t>
  </si>
  <si>
    <t>€ 213.000</t>
  </si>
  <si>
    <t>0312010000004345</t>
  </si>
  <si>
    <t>€ 216.000</t>
  </si>
  <si>
    <t>0312010000004347</t>
  </si>
  <si>
    <t>€ 202.000</t>
  </si>
  <si>
    <t>0312010000005314</t>
  </si>
  <si>
    <t>Stationsweg</t>
  </si>
  <si>
    <t>3981AA</t>
  </si>
  <si>
    <t>€ 380.000</t>
  </si>
  <si>
    <t>0312010000005315</t>
  </si>
  <si>
    <t>€ 390.000</t>
  </si>
  <si>
    <t>0312010000005317</t>
  </si>
  <si>
    <t>€ 818.000</t>
  </si>
  <si>
    <t>0312010000005323</t>
  </si>
  <si>
    <t>€ 615.000</t>
  </si>
  <si>
    <t>0312010000005326</t>
  </si>
  <si>
    <t>€ 707.000</t>
  </si>
  <si>
    <t>0312010000005330</t>
  </si>
  <si>
    <t>€ 626.000</t>
  </si>
  <si>
    <t>0312010000005487</t>
  </si>
  <si>
    <t>€ 614.000</t>
  </si>
  <si>
    <t>0312010000005488</t>
  </si>
  <si>
    <t>€ 674.000</t>
  </si>
  <si>
    <t>0312010000005490</t>
  </si>
  <si>
    <t>0312010000005492</t>
  </si>
  <si>
    <t>0312010000005493</t>
  </si>
  <si>
    <t>0312010000005494</t>
  </si>
  <si>
    <t>€ 503.000</t>
  </si>
  <si>
    <t>0312010000005495</t>
  </si>
  <si>
    <t>€ 484.000</t>
  </si>
  <si>
    <t>0312010000005496</t>
  </si>
  <si>
    <t>0312010000005497</t>
  </si>
  <si>
    <t>0312010000005499</t>
  </si>
  <si>
    <t>3981AB</t>
  </si>
  <si>
    <t>€ 922.000</t>
  </si>
  <si>
    <t>0312010000005501</t>
  </si>
  <si>
    <t>€ 1.057.000</t>
  </si>
  <si>
    <t>0312010000005503</t>
  </si>
  <si>
    <t>€ 1.120.000</t>
  </si>
  <si>
    <t>0312010000005506</t>
  </si>
  <si>
    <t>€ 683.000</t>
  </si>
  <si>
    <t>0312010000005581</t>
  </si>
  <si>
    <t>€ 567.000</t>
  </si>
  <si>
    <t>0312010000005587</t>
  </si>
  <si>
    <t>€ 911.000</t>
  </si>
  <si>
    <t>0312010000005588</t>
  </si>
  <si>
    <t>€ 739.000</t>
  </si>
  <si>
    <t>0312010000005589</t>
  </si>
  <si>
    <t>€ 724.000</t>
  </si>
  <si>
    <t>0312010000005592</t>
  </si>
  <si>
    <t>0312010000006199</t>
  </si>
  <si>
    <t>Ter Hulstraat</t>
  </si>
  <si>
    <t>3981CD</t>
  </si>
  <si>
    <t>0312010000006200</t>
  </si>
  <si>
    <t>0312010000006201</t>
  </si>
  <si>
    <t>€ 738.000</t>
  </si>
  <si>
    <t>0312010000006202</t>
  </si>
  <si>
    <t>€ 611.000</t>
  </si>
  <si>
    <t>0312010000006203</t>
  </si>
  <si>
    <t>€ 475.000</t>
  </si>
  <si>
    <t>0312010000006204</t>
  </si>
  <si>
    <t>0312010000006205</t>
  </si>
  <si>
    <t>0312010000006206</t>
  </si>
  <si>
    <t>0312010000006207</t>
  </si>
  <si>
    <t>€ 718.000</t>
  </si>
  <si>
    <t>0312010000006208</t>
  </si>
  <si>
    <t>0312010000006209</t>
  </si>
  <si>
    <t>€ 468.000</t>
  </si>
  <si>
    <t>0312010000006210</t>
  </si>
  <si>
    <t>€ 515.000</t>
  </si>
  <si>
    <t>0312010000006211</t>
  </si>
  <si>
    <t>0312010000006212</t>
  </si>
  <si>
    <t>0312010000006213</t>
  </si>
  <si>
    <t>€ 430.000</t>
  </si>
  <si>
    <t>0312010000006214</t>
  </si>
  <si>
    <t>0312010000006279</t>
  </si>
  <si>
    <t>€ 488.000</t>
  </si>
  <si>
    <t>0312010000006280</t>
  </si>
  <si>
    <t>0312010000006281</t>
  </si>
  <si>
    <t>€ 462.000</t>
  </si>
  <si>
    <t>0312010000006282</t>
  </si>
  <si>
    <t>€ 441.000</t>
  </si>
  <si>
    <t>0312010000006283</t>
  </si>
  <si>
    <t>0312010000006896</t>
  </si>
  <si>
    <t>0312010000007096</t>
  </si>
  <si>
    <t>€ 556.000</t>
  </si>
  <si>
    <t>0312010000007097</t>
  </si>
  <si>
    <t>0312010000007098</t>
  </si>
  <si>
    <t>0312010000007099</t>
  </si>
  <si>
    <t>€ 523.000</t>
  </si>
  <si>
    <t>0312010000007100</t>
  </si>
  <si>
    <t>Spoorerf</t>
  </si>
  <si>
    <t>3981CZ</t>
  </si>
  <si>
    <t>€ 304.000</t>
  </si>
  <si>
    <t>0312010000007101</t>
  </si>
  <si>
    <t>0312010000007102</t>
  </si>
  <si>
    <t>€ 267.000</t>
  </si>
  <si>
    <t>0312010000007103</t>
  </si>
  <si>
    <t>0312010000007104</t>
  </si>
  <si>
    <t>0312010000007105</t>
  </si>
  <si>
    <t>0312010000007106</t>
  </si>
  <si>
    <t>0312010000007107</t>
  </si>
  <si>
    <t>€ 275.000</t>
  </si>
  <si>
    <t>0312010000007108</t>
  </si>
  <si>
    <t>0312010000007109</t>
  </si>
  <si>
    <t>0312010000007110</t>
  </si>
  <si>
    <t>0312010000007111</t>
  </si>
  <si>
    <t>0312010000007112</t>
  </si>
  <si>
    <t>0312010000007113</t>
  </si>
  <si>
    <t>0312010000007114</t>
  </si>
  <si>
    <t>0312010000007115</t>
  </si>
  <si>
    <t>0312010000007116</t>
  </si>
  <si>
    <t>0312010000007117</t>
  </si>
  <si>
    <t>0312010000007773</t>
  </si>
  <si>
    <t>€ 308.000</t>
  </si>
  <si>
    <t>0312010000007774</t>
  </si>
  <si>
    <t>€ 294.000</t>
  </si>
  <si>
    <t>0312010000007775</t>
  </si>
  <si>
    <t>€ 260.000</t>
  </si>
  <si>
    <t>0312010000007776</t>
  </si>
  <si>
    <t>€ 332.000</t>
  </si>
  <si>
    <t>0312010000007777</t>
  </si>
  <si>
    <t>€ 309.000</t>
  </si>
  <si>
    <t>0312010000007778</t>
  </si>
  <si>
    <t>€ 301.000</t>
  </si>
  <si>
    <t>0312010000007779</t>
  </si>
  <si>
    <t>€ 329.000</t>
  </si>
  <si>
    <t>0312010000007780</t>
  </si>
  <si>
    <t>€ 334.000</t>
  </si>
  <si>
    <t>0312010000007781</t>
  </si>
  <si>
    <t>€ 313.000</t>
  </si>
  <si>
    <t>0312010000007782</t>
  </si>
  <si>
    <t>Geluidsbelasting in dB</t>
  </si>
  <si>
    <t>Afstand tot spoor (m)</t>
  </si>
  <si>
    <t>ln(WOZ)</t>
  </si>
  <si>
    <t>Correlatie afstand tot spoor en geluidsbelasting</t>
  </si>
  <si>
    <t>SAMENVATTING UITVOER MODEL A</t>
  </si>
  <si>
    <t>Gegevens voor de regressie</t>
  </si>
  <si>
    <t>Meervoudige correlatiecoëfficiënt R</t>
  </si>
  <si>
    <t>R-kwadraat</t>
  </si>
  <si>
    <t>Aangepaste kleinste kwadraat</t>
  </si>
  <si>
    <t>Standaardfout</t>
  </si>
  <si>
    <t>Waarnemingen</t>
  </si>
  <si>
    <t>Variantie-analyse</t>
  </si>
  <si>
    <t>Vrijheidsgraden</t>
  </si>
  <si>
    <t>Kwadratensom</t>
  </si>
  <si>
    <t>Gemiddelde kwadraten</t>
  </si>
  <si>
    <t>F</t>
  </si>
  <si>
    <t>Significantie F</t>
  </si>
  <si>
    <t>Regressie</t>
  </si>
  <si>
    <t>Storing</t>
  </si>
  <si>
    <t>Totaal</t>
  </si>
  <si>
    <t>Coëfficiënten</t>
  </si>
  <si>
    <t>T- statistische gegevens</t>
  </si>
  <si>
    <t>P-waarde</t>
  </si>
  <si>
    <t>Laagste 95%</t>
  </si>
  <si>
    <t>Hoogste 95%</t>
  </si>
  <si>
    <t>Laagste 95,0%</t>
  </si>
  <si>
    <t>Hoogste 95,0%</t>
  </si>
  <si>
    <t>Snijpunt</t>
  </si>
  <si>
    <t>SAMENVATTING UITVOER MODEL B</t>
  </si>
  <si>
    <t>SAMENVATTING UITVOER MODEL C</t>
  </si>
  <si>
    <t>SAMENVATTING UITVOER</t>
  </si>
  <si>
    <t>Model C (hoofdmodel) alle wijken</t>
  </si>
  <si>
    <t>Model A (hoofdmodel) alle wijken</t>
  </si>
  <si>
    <t>Model B (hoofdmodel) alle wijken</t>
  </si>
  <si>
    <t>Model C (hoofdmodel) Wijk Houten</t>
  </si>
  <si>
    <t>Model C (hoofdmodel) Wijk Maarssen</t>
  </si>
  <si>
    <t>Model C (hoofdmodel) Wijk Bunnik</t>
  </si>
  <si>
    <t>ln(1+Perceeloppverlakte)</t>
  </si>
  <si>
    <t>Woonoppervlakte</t>
  </si>
  <si>
    <t>Omschrijving</t>
  </si>
  <si>
    <t>Deze dataset bevat vastgoedgegevens (WOZ, oppervlaktes) en ruimtelijke omgevingsvariabelen (geluidsbelasting, afstand tot spoor) van 600 woningen in Houten, Maarssen en Bunnik. Doel is het toetsen van de correlatie tussen geluidshinder en woningwaarde via regressie-analyse.</t>
  </si>
  <si>
    <t>Auteurs</t>
  </si>
  <si>
    <t>GEBRUIKTE BRONNEN</t>
  </si>
  <si>
    <t>1. Woningwaarden</t>
  </si>
  <si>
    <r>
      <t>Peildatum:</t>
    </r>
    <r>
      <rPr>
        <sz val="10"/>
        <color rgb="FF1F1F1F"/>
        <rFont val="Arial"/>
        <family val="2"/>
      </rPr>
      <t xml:space="preserve"> 01-01-2024</t>
    </r>
  </si>
  <si>
    <t>2. Adres &amp; Pand</t>
  </si>
  <si>
    <t>3. Geluid</t>
  </si>
  <si>
    <t>4. Spoor</t>
  </si>
  <si>
    <t>TABBLADWIJZER</t>
  </si>
  <si>
    <t>Wat staat er in dit tabblad?</t>
  </si>
  <si>
    <t>Voorblad</t>
  </si>
  <si>
    <t>Dit overzicht met metadata, bronvermelding en leeswijzer.</t>
  </si>
  <si>
    <t>Ruwe Data</t>
  </si>
  <si>
    <t>Schone data</t>
  </si>
  <si>
    <t>De dataset na controle. Lege regels zijn verwijderd, ID's zijn getrimd en evidente invoerfouten zijn gecorrigeerd.</t>
  </si>
  <si>
    <t>Bewerkte data</t>
  </si>
  <si>
    <r>
      <t>De data klaar voor analyse. Hier zijn logaritmische transformaties toegepast op WOZ, Oppervlakte en Perceel (</t>
    </r>
    <r>
      <rPr>
        <sz val="10"/>
        <color rgb="FF444746"/>
        <rFont val="Google Sans Text"/>
        <family val="2"/>
      </rPr>
      <t>LN</t>
    </r>
    <r>
      <rPr>
        <sz val="10"/>
        <color rgb="FF1F1F1F"/>
        <rFont val="Arial"/>
        <family val="2"/>
      </rPr>
      <t>) om scheefheid te corrigeren.</t>
    </r>
  </si>
  <si>
    <t>Regressie Model A/B</t>
  </si>
  <si>
    <t>De specifieke selecties (datasets) die zijn gebruikt voor de iteraties van het model (bijv. met of zonder bepaalde variabelen).</t>
  </si>
  <si>
    <t>Uitvoer Model A/B/C</t>
  </si>
  <si>
    <t>De statistische resultaten (Summary Output) voor alle wijken samen. Toont R-kwadraat, coëfficiënten en P-waardes.</t>
  </si>
  <si>
    <r>
      <t>Model A:</t>
    </r>
    <r>
      <rPr>
        <sz val="10"/>
        <color rgb="FF1F1F1F"/>
        <rFont val="Arial"/>
        <family val="2"/>
      </rPr>
      <t xml:space="preserve"> Basismodel.</t>
    </r>
  </si>
  <si>
    <r>
      <t>Model B/C:</t>
    </r>
    <r>
      <rPr>
        <sz val="10"/>
        <color rgb="FF1F1F1F"/>
        <rFont val="Arial"/>
        <family val="2"/>
      </rPr>
      <t xml:space="preserve"> Verfijnde modellen.</t>
    </r>
  </si>
  <si>
    <t>Houten / Maarssen / Bunnik</t>
  </si>
  <si>
    <t>Regressie-uitvoer uitgesplitst per woonplaats. Toont de lokale verschillen in invloed van geluid en afstand.</t>
  </si>
  <si>
    <t>Overzicht uitkomsten</t>
  </si>
  <si>
    <t>Samenvattende tabel waarin de resultaten van alle modellen naast elkaar zijn gezet voor de eindconclusie.</t>
  </si>
  <si>
    <t>VERANTWOORDING</t>
  </si>
  <si>
    <t>Methode</t>
  </si>
  <si>
    <t>Data is handmatig verzameld en ruimtelijk verrijkt in QGIS (versie 3.36.3) d.m.v. 'Sample Raster Values'. Vervolgens geanalyseerd in Excel d.m.v. Data Analysis Toolpak (Regression).</t>
  </si>
  <si>
    <t>Projectgroep 2  Kellen Gortemaker, Fabiënne van Wijaarda, Hiddes Hezemans, Sam Wesselink)</t>
  </si>
  <si>
    <t>Datum</t>
  </si>
  <si>
    <r>
      <rPr>
        <b/>
        <sz val="10"/>
        <rFont val="Arial"/>
        <family val="2"/>
      </rPr>
      <t>Bron:</t>
    </r>
    <r>
      <rPr>
        <u/>
        <sz val="10"/>
        <color theme="10"/>
        <rFont val="Arial"/>
        <family val="2"/>
      </rPr>
      <t xml:space="preserve"> WOZ-waardeloket</t>
    </r>
  </si>
  <si>
    <r>
      <rPr>
        <b/>
        <sz val="10"/>
        <rFont val="Arial"/>
        <family val="2"/>
      </rPr>
      <t>Bron:</t>
    </r>
    <r>
      <rPr>
        <u/>
        <sz val="10"/>
        <color theme="10"/>
        <rFont val="Arial"/>
        <family val="2"/>
      </rPr>
      <t xml:space="preserve"> BAG (Basisregistratie Adressen en Gebouwen).</t>
    </r>
  </si>
  <si>
    <r>
      <rPr>
        <b/>
        <u/>
        <sz val="10"/>
        <rFont val="Arial"/>
        <family val="2"/>
      </rPr>
      <t>Bron:</t>
    </r>
    <r>
      <rPr>
        <u/>
        <sz val="10"/>
        <color theme="10"/>
        <rFont val="Arial"/>
        <family val="2"/>
      </rPr>
      <t xml:space="preserve"> RIVM / Nationaal Georegister. - Geluidsbelasting spoorwegen (Lden) 2023.</t>
    </r>
  </si>
  <si>
    <r>
      <rPr>
        <b/>
        <sz val="10"/>
        <rFont val="Arial"/>
        <family val="2"/>
      </rPr>
      <t>Bron:</t>
    </r>
    <r>
      <rPr>
        <u/>
        <sz val="10"/>
        <color theme="10"/>
        <rFont val="Arial"/>
        <family val="2"/>
      </rPr>
      <t xml:space="preserve"> ProRail / NS via PDOK </t>
    </r>
  </si>
  <si>
    <t xml:space="preserve">TITEL </t>
  </si>
  <si>
    <t>Dataset: Invloed treingeluid op woningprijzen (Utrecht)</t>
  </si>
  <si>
    <t>De originele dataset zoals verzameld en verrijkt in QGIS. Bevat o.a. WOZ-waarde, perceeloppervlakte, woonoppervlakte, afstand tot spoor/station (m) en geluidsbelasting (dB).</t>
  </si>
  <si>
    <r>
      <t xml:space="preserve">Noot: Bij perceeloppervlakte is de formule </t>
    </r>
    <r>
      <rPr>
        <i/>
        <sz val="10"/>
        <color rgb="FF444746"/>
        <rFont val="Google Sans Text"/>
        <family val="2"/>
      </rPr>
      <t>LN(1+Perceel)</t>
    </r>
    <r>
      <rPr>
        <i/>
        <sz val="10"/>
        <color rgb="FF1F1F1F"/>
        <rFont val="Arial"/>
        <family val="2"/>
      </rPr>
      <t xml:space="preserve"> gebruikt om deling door nul bij appartementen te voorkomen.</t>
    </r>
  </si>
  <si>
    <t>Perceeloppverlakte (m²)</t>
  </si>
  <si>
    <t>Woonoppervlakte (m²)</t>
  </si>
  <si>
    <t>Geluidsbelasting (dB)</t>
  </si>
  <si>
    <t>ln(1+Perceeloppervlakte)</t>
  </si>
  <si>
    <t>Perceeloppervlakte (m2)</t>
  </si>
  <si>
    <t>ln(Woonoppervlakte)</t>
  </si>
  <si>
    <t>Woonoppervlakte (m2)</t>
  </si>
  <si>
    <t>WOZ-waarde (euro)</t>
  </si>
  <si>
    <t>Afstand station (m)</t>
  </si>
  <si>
    <t>Adresseerbaar_object</t>
  </si>
  <si>
    <t>Geludisbelasting (dB)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</si>
</sst>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
  </numFmts>
  <fonts count="13">
    <font>
      <sz val="10"/>
      <name val="Arial"/>
      <family val="2"/>
    </font>
    <font>
      <b/>
      <sz val="10"/>
      <name val="Arial"/>
      <family val="2"/>
    </font>
    <font>
      <i/>
      <sz val="10"/>
      <name val="Arial"/>
      <family val="2"/>
    </font>
    <font>
      <sz val="10"/>
      <color theme="1"/>
      <name val="Arial"/>
      <family val="2"/>
    </font>
    <font>
      <b/>
      <sz val="12"/>
      <name val="Aptos"/>
      <family val="2"/>
    </font>
    <font>
      <u/>
      <sz val="10"/>
      <color theme="10"/>
      <name val="Arial"/>
      <family val="2"/>
    </font>
    <font>
      <sz val="10"/>
      <color rgb="FF1F1F1F"/>
      <name val="Arial"/>
      <family val="2"/>
    </font>
    <font>
      <sz val="10"/>
      <color rgb="FF444746"/>
      <name val="Google Sans Text"/>
      <family val="2"/>
    </font>
    <font>
      <b/>
      <sz val="10"/>
      <color rgb="FF1F1F1F"/>
      <name val="Arial"/>
      <family val="2"/>
    </font>
    <font>
      <i/>
      <sz val="10"/>
      <color rgb="FF1F1F1F"/>
      <name val="Arial"/>
      <family val="2"/>
    </font>
    <font>
      <b/>
      <u/>
      <sz val="10"/>
      <name val="Arial"/>
      <family val="2"/>
    </font>
    <font>
      <i/>
      <sz val="10"/>
      <color rgb="FF444746"/>
      <name val="Google Sans Text"/>
      <family val="2"/>
    </font>
    <font>
      <sz val="10"/>
      <name val="Arial"/>
      <family val="2"/>
    </font>
  </fonts>
  <fills count="6">
    <fill>
      <patternFill patternType="none"/>
    </fill>
    <fill>
      <patternFill patternType="gray125"/>
    </fill>
    <fill>
      <patternFill patternType="solid">
        <fgColor theme="0" tint="-0.14999847407452621"/>
        <bgColor theme="0" tint="-0.14999847407452621"/>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s>
  <borders count="16">
    <border>
      <left/>
      <right/>
      <top/>
      <bottom/>
      <diagonal/>
    </border>
    <border>
      <left/>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5" fillId="0" borderId="0" applyNumberFormat="0" applyFill="0" applyBorder="0" applyAlignment="0" applyProtection="0"/>
    <xf numFmtId="44" fontId="12" fillId="0" borderId="0" applyFont="0" applyFill="0" applyBorder="0" applyAlignment="0" applyProtection="0"/>
  </cellStyleXfs>
  <cellXfs count="46">
    <xf numFmtId="0" fontId="0" fillId="0" borderId="0" xfId="0"/>
    <xf numFmtId="3" fontId="0" fillId="0" borderId="0" xfId="0" applyNumberFormat="1"/>
    <xf numFmtId="0" fontId="1" fillId="0" borderId="0" xfId="0" applyFont="1"/>
    <xf numFmtId="0" fontId="0" fillId="0" borderId="1" xfId="0" applyBorder="1"/>
    <xf numFmtId="0" fontId="2" fillId="0" borderId="2" xfId="0" applyFont="1" applyBorder="1" applyAlignment="1">
      <alignment horizontal="center"/>
    </xf>
    <xf numFmtId="0" fontId="2" fillId="0" borderId="2" xfId="0" applyFont="1" applyBorder="1" applyAlignment="1">
      <alignment horizontal="centerContinuous"/>
    </xf>
    <xf numFmtId="0" fontId="0" fillId="0" borderId="3" xfId="0" applyBorder="1"/>
    <xf numFmtId="0" fontId="0" fillId="0" borderId="4" xfId="0" applyBorder="1"/>
    <xf numFmtId="0" fontId="0" fillId="0" borderId="5" xfId="0" applyBorder="1"/>
    <xf numFmtId="0" fontId="0" fillId="0" borderId="6" xfId="0" applyBorder="1"/>
    <xf numFmtId="0" fontId="1" fillId="0" borderId="7" xfId="0" applyFont="1" applyBorder="1"/>
    <xf numFmtId="0" fontId="0" fillId="0" borderId="8" xfId="0" applyBorder="1"/>
    <xf numFmtId="0" fontId="3" fillId="2" borderId="0" xfId="0" applyFont="1" applyFill="1"/>
    <xf numFmtId="0" fontId="0" fillId="0" borderId="9" xfId="0" applyBorder="1"/>
    <xf numFmtId="0" fontId="0" fillId="3" borderId="0" xfId="0" applyFill="1"/>
    <xf numFmtId="0" fontId="0" fillId="3" borderId="9" xfId="0" applyFill="1" applyBorder="1"/>
    <xf numFmtId="0" fontId="0" fillId="4" borderId="0" xfId="0" applyFill="1"/>
    <xf numFmtId="0" fontId="0" fillId="4" borderId="9" xfId="0" applyFill="1" applyBorder="1"/>
    <xf numFmtId="0" fontId="0" fillId="5" borderId="0" xfId="0" applyFill="1"/>
    <xf numFmtId="0" fontId="0" fillId="5" borderId="9" xfId="0" applyFill="1" applyBorder="1"/>
    <xf numFmtId="0" fontId="1" fillId="0" borderId="11" xfId="0" applyFont="1" applyBorder="1" applyAlignment="1">
      <alignment horizontal="center"/>
    </xf>
    <xf numFmtId="0" fontId="2" fillId="0" borderId="12" xfId="0" applyFont="1" applyBorder="1" applyAlignment="1">
      <alignment horizontal="center"/>
    </xf>
    <xf numFmtId="0" fontId="0" fillId="0" borderId="11" xfId="0" applyBorder="1"/>
    <xf numFmtId="0" fontId="0" fillId="0" borderId="12" xfId="0" applyBorder="1"/>
    <xf numFmtId="0" fontId="2" fillId="0" borderId="10" xfId="0" applyFont="1" applyBorder="1" applyAlignment="1">
      <alignment horizontal="center"/>
    </xf>
    <xf numFmtId="0" fontId="1" fillId="0" borderId="7" xfId="0" applyFont="1" applyBorder="1" applyAlignment="1">
      <alignment horizontal="center"/>
    </xf>
    <xf numFmtId="0" fontId="2" fillId="0" borderId="8" xfId="0" applyFont="1" applyBorder="1" applyAlignment="1">
      <alignment horizontal="center"/>
    </xf>
    <xf numFmtId="0" fontId="0" fillId="0" borderId="13" xfId="0" applyBorder="1"/>
    <xf numFmtId="0" fontId="0" fillId="0" borderId="14" xfId="0" applyBorder="1"/>
    <xf numFmtId="0" fontId="0" fillId="0" borderId="15" xfId="0" applyBorder="1"/>
    <xf numFmtId="0" fontId="4" fillId="0" borderId="0" xfId="0" applyFont="1"/>
    <xf numFmtId="0" fontId="8" fillId="0" borderId="0" xfId="0" applyFont="1" applyAlignment="1">
      <alignment horizontal="left" vertical="top" wrapText="1" readingOrder="1"/>
    </xf>
    <xf numFmtId="0" fontId="6" fillId="0" borderId="0" xfId="0" applyFont="1" applyAlignment="1">
      <alignment horizontal="left" vertical="top" wrapText="1" readingOrder="1"/>
    </xf>
    <xf numFmtId="17" fontId="6" fillId="0" borderId="0" xfId="0" applyNumberFormat="1" applyFont="1" applyAlignment="1">
      <alignment horizontal="right" vertical="top" wrapText="1" readingOrder="1"/>
    </xf>
    <xf numFmtId="0" fontId="5" fillId="0" borderId="0" xfId="1" applyBorder="1" applyAlignment="1">
      <alignment horizontal="left" vertical="top" wrapText="1" readingOrder="1"/>
    </xf>
    <xf numFmtId="0" fontId="0" fillId="0" borderId="0" xfId="0" applyAlignment="1">
      <alignment horizontal="left" vertical="top" wrapText="1" readingOrder="1"/>
    </xf>
    <xf numFmtId="0" fontId="9" fillId="0" borderId="0" xfId="0" applyFont="1" applyAlignment="1">
      <alignment horizontal="left" vertical="top" wrapText="1" readingOrder="1"/>
    </xf>
    <xf numFmtId="0" fontId="0" fillId="0" borderId="0" xfId="0" applyAlignment="1">
      <alignment horizontal="left" vertical="top"/>
    </xf>
    <xf numFmtId="0" fontId="8" fillId="0" borderId="0" xfId="0" applyFont="1" applyAlignment="1">
      <alignment horizontal="center" vertical="top" wrapText="1" readingOrder="1"/>
    </xf>
    <xf numFmtId="0" fontId="8" fillId="0" borderId="0" xfId="0" applyFont="1" applyAlignment="1">
      <alignment horizontal="left" vertical="top" wrapText="1" readingOrder="1"/>
    </xf>
    <xf numFmtId="0" fontId="8" fillId="0" borderId="0" xfId="0" applyFont="1" applyAlignment="1">
      <alignment horizontal="center" vertical="top" wrapText="1" readingOrder="1"/>
    </xf>
    <xf numFmtId="2" fontId="0" fillId="0" borderId="0" xfId="0" applyNumberFormat="1"/>
    <xf numFmtId="164" fontId="0" fillId="0" borderId="0" xfId="0" applyNumberFormat="1"/>
    <xf numFmtId="1" fontId="0" fillId="0" borderId="0" xfId="0" applyNumberFormat="1"/>
    <xf numFmtId="44" fontId="0" fillId="0" borderId="0" xfId="2" applyFont="1"/>
    <xf numFmtId="44" fontId="1" fillId="0" borderId="0" xfId="2" applyFont="1"/>
  </cellXfs>
  <cellStyles count="3">
    <cellStyle name="Hyperlink" xfId="1" builtinId="8"/>
    <cellStyle name="Standaard" xfId="0" builtinId="0"/>
    <cellStyle name="Valuta" xfId="2" builtinId="4"/>
  </cellStyles>
  <dxfs count="16">
    <dxf>
      <numFmt numFmtId="1" formatCode="0"/>
    </dxf>
    <dxf>
      <numFmt numFmtId="1" formatCode="0"/>
    </dxf>
    <dxf>
      <numFmt numFmtId="164" formatCode="0.0"/>
    </dxf>
    <dxf>
      <numFmt numFmtId="164" formatCode="0.0"/>
    </dxf>
    <dxf>
      <numFmt numFmtId="164" formatCode="0.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72B1F0-818E-4821-960A-F5D2AC2CB8CA}" name="Tabel1" displayName="Tabel1" ref="A1:N601" totalsRowShown="0">
  <autoFilter ref="A1:N601" xr:uid="{EC72B1F0-818E-4821-960A-F5D2AC2CB8CA}"/>
  <tableColumns count="14">
    <tableColumn id="4" xr3:uid="{1693F987-020A-4920-9F4F-8A57E0DC5D20}" name="Straat"/>
    <tableColumn id="5" xr3:uid="{54544575-A641-4717-B2B8-2374307DCAE0}" name="huisnummer"/>
    <tableColumn id="6" xr3:uid="{317E85BA-9D7A-4D0D-BD56-FA5E930AFC5C}" name="huisletter"/>
    <tableColumn id="7" xr3:uid="{AAAD504A-35F9-4FB8-8762-E0E54BE69F50}" name="postcode"/>
    <tableColumn id="8" xr3:uid="{7322C150-3411-4CC1-A530-A36C4DD0B2D2}" name="woonplaats"/>
    <tableColumn id="9" xr3:uid="{DC03ED8C-5B98-477D-865C-C8FDE173DEED}" name="bouwjaar"/>
    <tableColumn id="10" xr3:uid="{E33E2B44-7CE0-425D-9B1A-70676A1650F4}" name="WOZ-waarde (euro)"/>
    <tableColumn id="11" xr3:uid="{2CEE214D-0E4A-414F-80E0-762ACB58B3FC}" name="Perceeloppverlakte (m²)"/>
    <tableColumn id="12" xr3:uid="{DBBDAC0C-C9DB-42BE-BD26-7586DCC97CCF}" name="Woonoppervlakte"/>
    <tableColumn id="13" xr3:uid="{81046FC3-7229-4206-88E5-49BB102AD28F}" name="Adresseerbaar_object"/>
    <tableColumn id="14" xr3:uid="{5B9FA414-96E5-4840-81C0-F0E30A897E86}" name="Stationnaam"/>
    <tableColumn id="15" xr3:uid="{E4125962-FF04-46A3-AEF5-910B0C0E5B69}" name="Afstand station (m)" dataDxfId="4"/>
    <tableColumn id="16" xr3:uid="{633BB495-73F6-482E-BDEC-B5C7096A1BC1}" name="Afstand tot spoor" dataDxfId="3"/>
    <tableColumn id="17" xr3:uid="{BB0DAB0D-D139-43C1-A6F0-C66B8232E1F6}" name="Geludisbelasting (dB)"/>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699E73-2646-451E-8EC2-91BBE88B07B3}" name="Tabel13" displayName="Tabel13" ref="A1:E601" totalsRowShown="0">
  <autoFilter ref="A1:E601" xr:uid="{EC72B1F0-818E-4821-960A-F5D2AC2CB8CA}"/>
  <tableColumns count="5">
    <tableColumn id="10" xr3:uid="{372A50EA-7E19-4D4D-A069-B58E1B314056}" name="WOZ-waarde (euro)" dataDxfId="15"/>
    <tableColumn id="11" xr3:uid="{5FC333BE-24AF-4AF2-9A29-EBF59BF2B1A1}" name="Perceeloppverlakte (m²)"/>
    <tableColumn id="12" xr3:uid="{BFE71B11-3CB6-4CBD-B1BE-3D2ED971AF33}" name="Woonoppervlakte (m²)"/>
    <tableColumn id="16" xr3:uid="{3D359988-711F-474D-AA2B-FB60ADF38C95}" name="Afstand tot spoor (m)" dataDxfId="2"/>
    <tableColumn id="17" xr3:uid="{3EA765D1-48FD-4883-9A24-CA2AD5B516B6}" name="Geluidsbelasting (dB)" dataDxfId="1"/>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8D79BD1-99DB-40CA-B9F8-06017B544735}" name="Tabel134" displayName="Tabel134" ref="A1:I603" totalsRowShown="0">
  <autoFilter ref="A1:I603" xr:uid="{EC72B1F0-818E-4821-960A-F5D2AC2CB8CA}"/>
  <tableColumns count="9">
    <tableColumn id="10" xr3:uid="{C7DE5AE3-CDF3-4A94-8D9C-D456399C3309}" name="WOZ-waarde (euro)" dataCellStyle="Valuta"/>
    <tableColumn id="11" xr3:uid="{39DB521D-E8E9-4290-B8A4-F55F742A5CFE}" name="Woonoppervlakte (m²)"/>
    <tableColumn id="12" xr3:uid="{847BC94F-7289-4CD2-8C34-2AA4C4E1DC3D}" name="Perceeloppverlakte (m²)"/>
    <tableColumn id="16" xr3:uid="{E7880779-E18F-4C20-9F27-ECDDCF0D1CDF}" name="Afstand tot spoor (m)"/>
    <tableColumn id="17" xr3:uid="{702E4AA4-49D6-4ACD-A787-FB7C931EB9B2}" name="Geluidsbelasting in dB"/>
    <tableColumn id="2" xr3:uid="{EF535D0C-F552-4541-A012-43FD9191182D}" name="ln(1+Perceeloppervlakte)" dataDxfId="14">
      <calculatedColumnFormula>LN(1+B2)</calculatedColumnFormula>
    </tableColumn>
    <tableColumn id="3" xr3:uid="{633FFB7B-D264-4D66-AE0E-530EBD702C27}" name="ln(Woonoppervlakte)" dataDxfId="13">
      <calculatedColumnFormula>LN(C2)</calculatedColumnFormula>
    </tableColumn>
    <tableColumn id="4" xr3:uid="{D6721BCD-8B7E-46FE-A195-43E445A11FC1}" name="ln(WOZ)" dataDxfId="12">
      <calculatedColumnFormula>LN(A2)</calculatedColumnFormula>
    </tableColumn>
    <tableColumn id="1" xr3:uid="{63AC12AE-3FE9-409D-A863-92523484649E}" name="Correlatie afstand tot spoor en geluidsbelasting" dataDxfId="11">
      <calculatedColumnFormula>CORREL(Tabel134[Afstand tot spoor (m)],Tabel134[Geluidsbelasting in dB])</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CFFAD5F-F8E0-415D-A4B5-296DAA288FE2}" name="Tabel1345" displayName="Tabel1345" ref="A1:I601" totalsRowShown="0">
  <autoFilter ref="A1:I601" xr:uid="{EC72B1F0-818E-4821-960A-F5D2AC2CB8CA}"/>
  <tableColumns count="9">
    <tableColumn id="10" xr3:uid="{19E57A8A-D3AE-4911-B768-871AA586B612}" name="WOZ-waarde (euro)" dataCellStyle="Valuta"/>
    <tableColumn id="11" xr3:uid="{540B7AD7-D337-420F-B4A0-0A322D8170B4}" name="Perceeloppverlakte (m²)" dataDxfId="0"/>
    <tableColumn id="12" xr3:uid="{B25C0D25-0FE5-4D94-9F31-D00F2D84ED19}" name="Woonoppervlakte (m²)"/>
    <tableColumn id="6" xr3:uid="{6751B074-CF64-4244-93B5-CA43393A98E1}" name="Geluidsbelasting (dB)"/>
    <tableColumn id="7" xr3:uid="{24BB6008-C476-4663-A5E1-221BB70A9D26}" name="Afstand tot spoor (m)"/>
    <tableColumn id="8" xr3:uid="{EEA07EA0-7F92-4497-8733-1A1F87070166}" name="ln(1+Perceeloppervlakte)">
      <calculatedColumnFormula>LN(1+B2)</calculatedColumnFormula>
    </tableColumn>
    <tableColumn id="9" xr3:uid="{EA0AEEAF-C5EE-46C1-9E87-08DAAE85AB4D}" name="ln(Woonoppervlakte)">
      <calculatedColumnFormula>LN(C2)</calculatedColumnFormula>
    </tableColumn>
    <tableColumn id="13" xr3:uid="{B4F61F69-EFD1-41B5-B47F-792AFD789884}" name="ln(WOZ)">
      <calculatedColumnFormula>LN(A2)</calculatedColumnFormula>
    </tableColumn>
    <tableColumn id="14" xr3:uid="{50301DFC-2E6F-4C9F-BE96-A9EB32209779}" name="Correlatie afstand tot spoor en geluidsbelasting" dataDxfId="10"/>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D549793-632D-4054-AC74-B8100DED5FF7}" name="Tabel13456" displayName="Tabel13456" ref="A1:I601" totalsRowShown="0">
  <autoFilter ref="A1:I601" xr:uid="{EC72B1F0-818E-4821-960A-F5D2AC2CB8CA}"/>
  <tableColumns count="9">
    <tableColumn id="10" xr3:uid="{E711AA43-47FA-44A4-89D1-E3CBF6881DA7}" name="WOZ-waarde (euro)" dataDxfId="9"/>
    <tableColumn id="11" xr3:uid="{8A960B20-95E8-4254-8AC7-CE4CB3AA4033}" name="Perceeloppverlakte (m²)"/>
    <tableColumn id="12" xr3:uid="{3FB1A0EF-B7B0-43F3-8BBC-276F4DAA44F4}" name="Woonoppervlakte (m2)"/>
    <tableColumn id="16" xr3:uid="{4EF46703-FA11-46CC-BD76-2313D866C623}" name="Afstand tot spoor (m)"/>
    <tableColumn id="17" xr3:uid="{0B195D26-CD64-473A-A6C0-28B44EAE8AEE}" name="Geluidsbelasting in dB"/>
    <tableColumn id="2" xr3:uid="{96DD2915-E1C5-4F46-B21F-D6C660D8FE5D}" name="ln(1+Perceeloppverlakte)" dataDxfId="8">
      <calculatedColumnFormula>LN(1+B2)</calculatedColumnFormula>
    </tableColumn>
    <tableColumn id="3" xr3:uid="{5AD24A7C-91AE-4087-AB04-3977A08999C3}" name="ln(Woonoppervlakte)" dataDxfId="7">
      <calculatedColumnFormula>LN(C2)</calculatedColumnFormula>
    </tableColumn>
    <tableColumn id="4" xr3:uid="{3C9DBB80-70C5-4422-A8ED-A7B4588F0717}" name="ln(WOZ)" dataDxfId="6">
      <calculatedColumnFormula>LN(A2)</calculatedColumnFormula>
    </tableColumn>
    <tableColumn id="1" xr3:uid="{9C43DAEC-6B8D-4C2F-936F-13C7E2365CC5}" name="Correlatie afstand tot spoor en geluidsbelasting" dataDxfId="5">
      <calculatedColumnFormula>CORREL(Tabel13456[Afstand tot spoor (m)],Tabel13456[Geluidsbelasting in dB])</calculatedColumnFormula>
    </tableColumn>
  </tableColumns>
  <tableStyleInfo name="TableStyleLight1"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tlasleefomgeving.nl/geluid-van-treinverkeer-lden-0" TargetMode="External"/><Relationship Id="rId2" Type="http://schemas.openxmlformats.org/officeDocument/2006/relationships/hyperlink" Target="https://bagviewer.kadaster.nl/lvbag/bag-viewer/?zoomlevel=1" TargetMode="External"/><Relationship Id="rId1" Type="http://schemas.openxmlformats.org/officeDocument/2006/relationships/hyperlink" Target="https://www.wozwaardeloket.nl/" TargetMode="External"/><Relationship Id="rId4" Type="http://schemas.openxmlformats.org/officeDocument/2006/relationships/hyperlink" Target="https://www.pdok.nl/ogc-webservices/-/article/spoorwegen"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07DB-2F43-4884-8713-7920C2BF486A}">
  <dimension ref="A1:B29"/>
  <sheetViews>
    <sheetView workbookViewId="0">
      <selection activeCell="F19" sqref="F19"/>
    </sheetView>
  </sheetViews>
  <sheetFormatPr defaultRowHeight="13.2"/>
  <cols>
    <col min="1" max="1" width="17.88671875" style="37" bestFit="1" customWidth="1"/>
    <col min="2" max="2" width="106.6640625" style="37" customWidth="1"/>
  </cols>
  <sheetData>
    <row r="1" spans="1:2">
      <c r="A1" s="31" t="s">
        <v>1010</v>
      </c>
      <c r="B1" s="38" t="s">
        <v>1011</v>
      </c>
    </row>
    <row r="2" spans="1:2" ht="39.6">
      <c r="A2" s="31" t="s">
        <v>973</v>
      </c>
      <c r="B2" s="32" t="s">
        <v>974</v>
      </c>
    </row>
    <row r="3" spans="1:2">
      <c r="A3" s="31" t="s">
        <v>975</v>
      </c>
      <c r="B3" s="32" t="s">
        <v>1004</v>
      </c>
    </row>
    <row r="4" spans="1:2">
      <c r="A4" s="31" t="s">
        <v>1005</v>
      </c>
      <c r="B4" s="33">
        <v>46023</v>
      </c>
    </row>
    <row r="5" spans="1:2">
      <c r="A5" s="32"/>
      <c r="B5" s="32"/>
    </row>
    <row r="6" spans="1:2" ht="27" customHeight="1">
      <c r="A6" s="40" t="s">
        <v>976</v>
      </c>
      <c r="B6" s="40"/>
    </row>
    <row r="7" spans="1:2">
      <c r="A7" s="39" t="s">
        <v>977</v>
      </c>
      <c r="B7" s="34" t="s">
        <v>1006</v>
      </c>
    </row>
    <row r="8" spans="1:2">
      <c r="A8" s="39"/>
      <c r="B8" s="31" t="s">
        <v>978</v>
      </c>
    </row>
    <row r="9" spans="1:2">
      <c r="A9" s="31" t="s">
        <v>979</v>
      </c>
      <c r="B9" s="34" t="s">
        <v>1007</v>
      </c>
    </row>
    <row r="10" spans="1:2">
      <c r="A10" s="31" t="s">
        <v>980</v>
      </c>
      <c r="B10" s="34" t="s">
        <v>1008</v>
      </c>
    </row>
    <row r="11" spans="1:2">
      <c r="A11" s="31" t="s">
        <v>981</v>
      </c>
      <c r="B11" s="34" t="s">
        <v>1009</v>
      </c>
    </row>
    <row r="12" spans="1:2">
      <c r="A12" s="32"/>
      <c r="B12" s="32"/>
    </row>
    <row r="13" spans="1:2">
      <c r="A13" s="31" t="s">
        <v>982</v>
      </c>
      <c r="B13" s="31" t="s">
        <v>983</v>
      </c>
    </row>
    <row r="14" spans="1:2">
      <c r="A14" s="31" t="s">
        <v>984</v>
      </c>
      <c r="B14" s="32" t="s">
        <v>985</v>
      </c>
    </row>
    <row r="15" spans="1:2" ht="26.4">
      <c r="A15" s="31" t="s">
        <v>986</v>
      </c>
      <c r="B15" s="32" t="s">
        <v>1012</v>
      </c>
    </row>
    <row r="16" spans="1:2">
      <c r="A16" s="31" t="s">
        <v>987</v>
      </c>
      <c r="B16" s="32" t="s">
        <v>988</v>
      </c>
    </row>
    <row r="17" spans="1:2" ht="26.4">
      <c r="A17" s="39" t="s">
        <v>989</v>
      </c>
      <c r="B17" s="32" t="s">
        <v>990</v>
      </c>
    </row>
    <row r="18" spans="1:2">
      <c r="A18" s="39"/>
      <c r="B18" s="36" t="s">
        <v>1013</v>
      </c>
    </row>
    <row r="19" spans="1:2" ht="26.4">
      <c r="A19" s="31" t="s">
        <v>991</v>
      </c>
      <c r="B19" s="32" t="s">
        <v>992</v>
      </c>
    </row>
    <row r="20" spans="1:2">
      <c r="A20" s="39" t="s">
        <v>993</v>
      </c>
      <c r="B20" s="32" t="s">
        <v>994</v>
      </c>
    </row>
    <row r="21" spans="1:2">
      <c r="A21" s="39"/>
      <c r="B21" s="35"/>
    </row>
    <row r="22" spans="1:2">
      <c r="A22" s="39"/>
      <c r="B22" s="36" t="s">
        <v>995</v>
      </c>
    </row>
    <row r="23" spans="1:2">
      <c r="A23" s="39"/>
      <c r="B23" s="35"/>
    </row>
    <row r="24" spans="1:2">
      <c r="A24" s="39"/>
      <c r="B24" s="36" t="s">
        <v>996</v>
      </c>
    </row>
    <row r="25" spans="1:2" ht="26.4">
      <c r="A25" s="31" t="s">
        <v>997</v>
      </c>
      <c r="B25" s="32" t="s">
        <v>998</v>
      </c>
    </row>
    <row r="26" spans="1:2" ht="26.4">
      <c r="A26" s="31" t="s">
        <v>999</v>
      </c>
      <c r="B26" s="32" t="s">
        <v>1000</v>
      </c>
    </row>
    <row r="27" spans="1:2">
      <c r="A27" s="32"/>
      <c r="B27" s="32"/>
    </row>
    <row r="28" spans="1:2" ht="27" customHeight="1">
      <c r="A28" s="40" t="s">
        <v>1001</v>
      </c>
      <c r="B28" s="40"/>
    </row>
    <row r="29" spans="1:2" ht="26.4">
      <c r="A29" s="31" t="s">
        <v>1002</v>
      </c>
      <c r="B29" s="32" t="s">
        <v>1003</v>
      </c>
    </row>
  </sheetData>
  <mergeCells count="5">
    <mergeCell ref="A7:A8"/>
    <mergeCell ref="A17:A18"/>
    <mergeCell ref="A20:A24"/>
    <mergeCell ref="A28:B28"/>
    <mergeCell ref="A6:B6"/>
  </mergeCells>
  <hyperlinks>
    <hyperlink ref="B7" r:id="rId1" display="https://www.wozwaardeloket.nl/" xr:uid="{067186CD-213F-491A-97A0-2DEF60E482C3}"/>
    <hyperlink ref="B9" r:id="rId2" xr:uid="{B0F87D0F-362C-4770-A85C-A9F69A6A3B8B}"/>
    <hyperlink ref="B10" r:id="rId3" xr:uid="{8B7FDDB4-BC53-4E0D-A97F-DFD3454B5D75}"/>
    <hyperlink ref="B11" r:id="rId4" xr:uid="{CBB93C4C-C503-4F48-B4B1-F78268ADD6C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6311-52A3-4542-9FA5-0D71A6A35521}">
  <dimension ref="A1:I21"/>
  <sheetViews>
    <sheetView workbookViewId="0">
      <selection activeCell="A20" sqref="A20"/>
    </sheetView>
  </sheetViews>
  <sheetFormatPr defaultRowHeight="13.2"/>
  <cols>
    <col min="1" max="1" width="33.44140625" customWidth="1"/>
    <col min="2" max="2" width="14.6640625" customWidth="1"/>
  </cols>
  <sheetData>
    <row r="1" spans="1:9">
      <c r="A1" t="s">
        <v>964</v>
      </c>
    </row>
    <row r="2" spans="1:9" ht="13.8" thickBot="1"/>
    <row r="3" spans="1:9">
      <c r="A3" s="5" t="s">
        <v>939</v>
      </c>
      <c r="B3" s="5"/>
    </row>
    <row r="4" spans="1:9">
      <c r="A4" t="s">
        <v>940</v>
      </c>
      <c r="B4">
        <v>0.98378088061347324</v>
      </c>
    </row>
    <row r="5" spans="1:9">
      <c r="A5" t="s">
        <v>941</v>
      </c>
      <c r="B5">
        <v>0.96782482106062084</v>
      </c>
    </row>
    <row r="6" spans="1:9">
      <c r="A6" t="s">
        <v>942</v>
      </c>
      <c r="B6">
        <v>0.96729299992112705</v>
      </c>
    </row>
    <row r="7" spans="1:9">
      <c r="A7" t="s">
        <v>943</v>
      </c>
      <c r="B7">
        <v>4.988531049748917E-2</v>
      </c>
    </row>
    <row r="8" spans="1:9" ht="13.8" thickBot="1">
      <c r="A8" s="3" t="s">
        <v>944</v>
      </c>
      <c r="B8" s="3">
        <v>247</v>
      </c>
    </row>
    <row r="10" spans="1:9" ht="13.8" thickBot="1">
      <c r="A10" t="s">
        <v>945</v>
      </c>
    </row>
    <row r="11" spans="1:9">
      <c r="A11" s="4"/>
      <c r="B11" s="4" t="s">
        <v>946</v>
      </c>
      <c r="C11" s="4" t="s">
        <v>947</v>
      </c>
      <c r="D11" s="4" t="s">
        <v>948</v>
      </c>
      <c r="E11" s="4" t="s">
        <v>949</v>
      </c>
      <c r="F11" s="4" t="s">
        <v>950</v>
      </c>
    </row>
    <row r="12" spans="1:9">
      <c r="A12" t="s">
        <v>951</v>
      </c>
      <c r="B12">
        <v>4</v>
      </c>
      <c r="C12">
        <v>18.114923755600135</v>
      </c>
      <c r="D12">
        <v>4.5287309389000336</v>
      </c>
      <c r="E12">
        <v>1819.8314229887374</v>
      </c>
      <c r="F12">
        <v>3.0360742665460186E-179</v>
      </c>
    </row>
    <row r="13" spans="1:9">
      <c r="A13" t="s">
        <v>952</v>
      </c>
      <c r="B13">
        <v>242</v>
      </c>
      <c r="C13">
        <v>0.60222769723027847</v>
      </c>
      <c r="D13">
        <v>2.4885442034309029E-3</v>
      </c>
    </row>
    <row r="14" spans="1:9" ht="13.8" thickBot="1">
      <c r="A14" s="3" t="s">
        <v>953</v>
      </c>
      <c r="B14" s="3">
        <v>246</v>
      </c>
      <c r="C14" s="3">
        <v>18.717151452830414</v>
      </c>
      <c r="D14" s="3"/>
      <c r="E14" s="3"/>
      <c r="F14" s="3"/>
    </row>
    <row r="15" spans="1:9" ht="13.8" thickBot="1"/>
    <row r="16" spans="1:9">
      <c r="A16" s="4"/>
      <c r="B16" s="4" t="s">
        <v>954</v>
      </c>
      <c r="C16" s="4" t="s">
        <v>943</v>
      </c>
      <c r="D16" s="4" t="s">
        <v>955</v>
      </c>
      <c r="E16" s="4" t="s">
        <v>956</v>
      </c>
      <c r="F16" s="4" t="s">
        <v>957</v>
      </c>
      <c r="G16" s="4" t="s">
        <v>958</v>
      </c>
      <c r="H16" s="4" t="s">
        <v>959</v>
      </c>
      <c r="I16" s="4" t="s">
        <v>960</v>
      </c>
    </row>
    <row r="17" spans="1:9">
      <c r="A17" t="s">
        <v>961</v>
      </c>
      <c r="B17">
        <v>9.4658180652073067</v>
      </c>
      <c r="C17">
        <v>0.14181445943708193</v>
      </c>
      <c r="D17">
        <v>66.747904993474634</v>
      </c>
      <c r="E17">
        <v>7.3991228362339324E-158</v>
      </c>
      <c r="F17">
        <v>9.1864697967689057</v>
      </c>
      <c r="G17">
        <v>9.7451663336457077</v>
      </c>
      <c r="H17">
        <v>9.1864697967689057</v>
      </c>
      <c r="I17">
        <v>9.7451663336457077</v>
      </c>
    </row>
    <row r="18" spans="1:9">
      <c r="A18" t="s">
        <v>935</v>
      </c>
      <c r="B18">
        <v>-3.6373591008266186E-4</v>
      </c>
      <c r="C18">
        <v>1.8182270534585941E-4</v>
      </c>
      <c r="D18">
        <v>-2.000497734266856</v>
      </c>
      <c r="E18">
        <v>4.656383303038749E-2</v>
      </c>
      <c r="F18">
        <v>-7.2189302680238511E-4</v>
      </c>
      <c r="G18">
        <v>-5.5787933629386109E-6</v>
      </c>
      <c r="H18">
        <v>-7.2189302680238511E-4</v>
      </c>
      <c r="I18">
        <v>-5.5787933629386109E-6</v>
      </c>
    </row>
    <row r="19" spans="1:9">
      <c r="A19" t="s">
        <v>934</v>
      </c>
      <c r="B19">
        <v>3.1818724539063553E-3</v>
      </c>
      <c r="C19">
        <v>1.9872336820055082E-3</v>
      </c>
      <c r="D19">
        <v>1.6011566645223236</v>
      </c>
      <c r="E19">
        <v>0.11064677204529696</v>
      </c>
      <c r="F19">
        <v>-7.3261052797179592E-4</v>
      </c>
      <c r="G19">
        <v>7.0963554357845061E-3</v>
      </c>
      <c r="H19">
        <v>-7.3261052797179592E-4</v>
      </c>
      <c r="I19">
        <v>7.0963554357845061E-3</v>
      </c>
    </row>
    <row r="20" spans="1:9">
      <c r="A20" t="s">
        <v>1017</v>
      </c>
      <c r="B20">
        <v>5.327148546684362E-2</v>
      </c>
      <c r="C20">
        <v>2.8185446809032275E-3</v>
      </c>
      <c r="D20">
        <v>18.900351599099825</v>
      </c>
      <c r="E20">
        <v>1.4932721356989807E-49</v>
      </c>
      <c r="F20">
        <v>4.7719473498163488E-2</v>
      </c>
      <c r="G20">
        <v>5.8823497435523751E-2</v>
      </c>
      <c r="H20">
        <v>4.7719473498163488E-2</v>
      </c>
      <c r="I20">
        <v>5.8823497435523751E-2</v>
      </c>
    </row>
    <row r="21" spans="1:9" ht="13.8" thickBot="1">
      <c r="A21" s="3" t="s">
        <v>1019</v>
      </c>
      <c r="B21" s="3">
        <v>0.7074289169948752</v>
      </c>
      <c r="C21" s="3">
        <v>1.911523401046044E-2</v>
      </c>
      <c r="D21" s="3">
        <v>37.008645387639433</v>
      </c>
      <c r="E21" s="3">
        <v>1.2788887050410057E-101</v>
      </c>
      <c r="F21" s="3">
        <v>0.66977543974852971</v>
      </c>
      <c r="G21" s="3">
        <v>0.74508239424122069</v>
      </c>
      <c r="H21" s="3">
        <v>0.66977543974852971</v>
      </c>
      <c r="I21" s="3">
        <v>0.74508239424122069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27ED-3FEE-4DC4-91D0-88D6B73E9B38}">
  <dimension ref="A1:I21"/>
  <sheetViews>
    <sheetView zoomScale="83" workbookViewId="0">
      <selection activeCell="A20" sqref="A20"/>
    </sheetView>
  </sheetViews>
  <sheetFormatPr defaultRowHeight="13.2"/>
  <cols>
    <col min="1" max="1" width="39.6640625" customWidth="1"/>
    <col min="2" max="2" width="31.33203125" customWidth="1"/>
    <col min="5" max="5" width="25.109375" customWidth="1"/>
  </cols>
  <sheetData>
    <row r="1" spans="1:9">
      <c r="A1" t="s">
        <v>964</v>
      </c>
    </row>
    <row r="2" spans="1:9" ht="13.8" thickBot="1"/>
    <row r="3" spans="1:9">
      <c r="A3" s="5" t="s">
        <v>939</v>
      </c>
      <c r="B3" s="5"/>
    </row>
    <row r="4" spans="1:9">
      <c r="A4" t="s">
        <v>940</v>
      </c>
      <c r="B4">
        <v>0.88239700104622609</v>
      </c>
    </row>
    <row r="5" spans="1:9">
      <c r="A5" t="s">
        <v>941</v>
      </c>
      <c r="B5">
        <v>0.7786244674553735</v>
      </c>
    </row>
    <row r="6" spans="1:9">
      <c r="A6" t="s">
        <v>942</v>
      </c>
      <c r="B6">
        <v>0.77312445422445109</v>
      </c>
    </row>
    <row r="7" spans="1:9">
      <c r="A7" t="s">
        <v>943</v>
      </c>
      <c r="B7">
        <v>3.9028569176764547E-2</v>
      </c>
    </row>
    <row r="8" spans="1:9" ht="13.8" thickBot="1">
      <c r="A8" s="3" t="s">
        <v>944</v>
      </c>
      <c r="B8" s="3">
        <v>166</v>
      </c>
    </row>
    <row r="10" spans="1:9" ht="13.8" thickBot="1">
      <c r="A10" t="s">
        <v>945</v>
      </c>
    </row>
    <row r="11" spans="1:9">
      <c r="A11" s="4"/>
      <c r="B11" s="4" t="s">
        <v>946</v>
      </c>
      <c r="C11" s="4" t="s">
        <v>947</v>
      </c>
      <c r="D11" s="4" t="s">
        <v>948</v>
      </c>
      <c r="E11" s="4" t="s">
        <v>949</v>
      </c>
      <c r="F11" s="4" t="s">
        <v>950</v>
      </c>
    </row>
    <row r="12" spans="1:9">
      <c r="A12" t="s">
        <v>951</v>
      </c>
      <c r="B12">
        <v>4</v>
      </c>
      <c r="C12">
        <v>0.86256049518322242</v>
      </c>
      <c r="D12">
        <v>0.2156401237958056</v>
      </c>
      <c r="E12">
        <v>141.5677444333696</v>
      </c>
      <c r="F12">
        <v>1.221609492426579E-51</v>
      </c>
    </row>
    <row r="13" spans="1:9">
      <c r="A13" t="s">
        <v>952</v>
      </c>
      <c r="B13">
        <v>161</v>
      </c>
      <c r="C13">
        <v>0.24523990312966479</v>
      </c>
      <c r="D13">
        <v>1.5232292119854956E-3</v>
      </c>
    </row>
    <row r="14" spans="1:9" ht="13.8" thickBot="1">
      <c r="A14" s="3" t="s">
        <v>953</v>
      </c>
      <c r="B14" s="3">
        <v>165</v>
      </c>
      <c r="C14" s="3">
        <v>1.1078003983128872</v>
      </c>
      <c r="D14" s="3"/>
      <c r="E14" s="3"/>
      <c r="F14" s="3"/>
    </row>
    <row r="15" spans="1:9" ht="13.8" thickBot="1"/>
    <row r="16" spans="1:9">
      <c r="A16" s="4"/>
      <c r="B16" s="4" t="s">
        <v>954</v>
      </c>
      <c r="C16" s="4" t="s">
        <v>943</v>
      </c>
      <c r="D16" s="4" t="s">
        <v>955</v>
      </c>
      <c r="E16" s="4" t="s">
        <v>956</v>
      </c>
      <c r="F16" s="4" t="s">
        <v>957</v>
      </c>
      <c r="G16" s="4" t="s">
        <v>958</v>
      </c>
      <c r="H16" s="4" t="s">
        <v>959</v>
      </c>
      <c r="I16" s="4" t="s">
        <v>960</v>
      </c>
    </row>
    <row r="17" spans="1:9">
      <c r="A17" t="s">
        <v>961</v>
      </c>
      <c r="B17">
        <v>6.9986381048822102</v>
      </c>
      <c r="C17">
        <v>0.29132223942338392</v>
      </c>
      <c r="D17">
        <v>24.023700074304873</v>
      </c>
      <c r="E17">
        <v>4.1204328943922087E-55</v>
      </c>
      <c r="F17">
        <v>6.4233325891616593</v>
      </c>
      <c r="G17">
        <v>7.5739436206027611</v>
      </c>
      <c r="H17">
        <v>6.4233325891616593</v>
      </c>
      <c r="I17">
        <v>7.5739436206027611</v>
      </c>
    </row>
    <row r="18" spans="1:9">
      <c r="A18" t="s">
        <v>935</v>
      </c>
      <c r="B18">
        <v>9.4018982809175074E-5</v>
      </c>
      <c r="C18">
        <v>1.0909794024983435E-4</v>
      </c>
      <c r="D18">
        <v>0.86178513172541615</v>
      </c>
      <c r="E18">
        <v>0.39008749493073014</v>
      </c>
      <c r="F18">
        <v>-1.2142851238965108E-4</v>
      </c>
      <c r="G18">
        <v>3.0946647800800123E-4</v>
      </c>
      <c r="H18">
        <v>-1.2142851238965108E-4</v>
      </c>
      <c r="I18">
        <v>3.0946647800800123E-4</v>
      </c>
    </row>
    <row r="19" spans="1:9">
      <c r="A19" t="s">
        <v>934</v>
      </c>
      <c r="B19">
        <v>-2.4306854905660805E-3</v>
      </c>
      <c r="C19">
        <v>1.1501686494076303E-3</v>
      </c>
      <c r="D19">
        <v>-2.113329633717588</v>
      </c>
      <c r="E19">
        <v>3.6114079593405797E-2</v>
      </c>
      <c r="F19">
        <v>-4.7020478462954964E-3</v>
      </c>
      <c r="G19">
        <v>-1.5932313483666468E-4</v>
      </c>
      <c r="H19">
        <v>-4.7020478462954964E-3</v>
      </c>
      <c r="I19">
        <v>-1.5932313483666468E-4</v>
      </c>
    </row>
    <row r="20" spans="1:9">
      <c r="A20" t="s">
        <v>1017</v>
      </c>
      <c r="B20">
        <v>0.33898085816217788</v>
      </c>
      <c r="C20">
        <v>3.3277612421822596E-2</v>
      </c>
      <c r="D20">
        <v>10.186453699421147</v>
      </c>
      <c r="E20">
        <v>4.0418289040371651E-19</v>
      </c>
      <c r="F20">
        <v>0.27326395987738272</v>
      </c>
      <c r="G20">
        <v>0.40469775644697303</v>
      </c>
      <c r="H20">
        <v>0.27326395987738272</v>
      </c>
      <c r="I20">
        <v>0.40469775644697303</v>
      </c>
    </row>
    <row r="21" spans="1:9" ht="13.8" thickBot="1">
      <c r="A21" s="3" t="s">
        <v>1019</v>
      </c>
      <c r="B21" s="3">
        <v>0.95244694676641717</v>
      </c>
      <c r="C21" s="3">
        <v>5.981665862552607E-2</v>
      </c>
      <c r="D21" s="3">
        <v>15.922770824246131</v>
      </c>
      <c r="E21" s="3">
        <v>6.8988341535411292E-35</v>
      </c>
      <c r="F21" s="3">
        <v>0.83432052529117384</v>
      </c>
      <c r="G21" s="3">
        <v>1.0705733682416605</v>
      </c>
      <c r="H21" s="3">
        <v>0.83432052529117384</v>
      </c>
      <c r="I21" s="3">
        <v>1.0705733682416605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58185-F9A6-41DA-B865-382F0CCBC175}">
  <dimension ref="A1:I21"/>
  <sheetViews>
    <sheetView workbookViewId="0">
      <selection activeCell="A20" sqref="A20"/>
    </sheetView>
  </sheetViews>
  <sheetFormatPr defaultRowHeight="13.2"/>
  <cols>
    <col min="2" max="2" width="27.6640625" customWidth="1"/>
    <col min="3" max="3" width="21.5546875" customWidth="1"/>
  </cols>
  <sheetData>
    <row r="1" spans="1:9">
      <c r="A1" t="s">
        <v>964</v>
      </c>
    </row>
    <row r="2" spans="1:9" ht="13.8" thickBot="1"/>
    <row r="3" spans="1:9">
      <c r="A3" s="5" t="s">
        <v>939</v>
      </c>
      <c r="B3" s="5"/>
    </row>
    <row r="4" spans="1:9">
      <c r="A4" t="s">
        <v>940</v>
      </c>
      <c r="B4">
        <v>0.90871027917371339</v>
      </c>
    </row>
    <row r="5" spans="1:9">
      <c r="A5" t="s">
        <v>941</v>
      </c>
      <c r="B5">
        <v>0.82575437147596809</v>
      </c>
    </row>
    <row r="6" spans="1:9">
      <c r="A6" t="s">
        <v>942</v>
      </c>
      <c r="B6">
        <v>0.82192479722269274</v>
      </c>
    </row>
    <row r="7" spans="1:9">
      <c r="A7" t="s">
        <v>943</v>
      </c>
      <c r="B7">
        <v>0.139351374147132</v>
      </c>
    </row>
    <row r="8" spans="1:9" ht="13.8" thickBot="1">
      <c r="A8" s="3" t="s">
        <v>944</v>
      </c>
      <c r="B8" s="3">
        <v>187</v>
      </c>
    </row>
    <row r="10" spans="1:9" ht="13.8" thickBot="1">
      <c r="A10" t="s">
        <v>945</v>
      </c>
    </row>
    <row r="11" spans="1:9">
      <c r="A11" s="4"/>
      <c r="B11" s="4" t="s">
        <v>946</v>
      </c>
      <c r="C11" s="4" t="s">
        <v>947</v>
      </c>
      <c r="D11" s="4" t="s">
        <v>948</v>
      </c>
      <c r="E11" s="4" t="s">
        <v>949</v>
      </c>
      <c r="F11" s="4" t="s">
        <v>950</v>
      </c>
    </row>
    <row r="12" spans="1:9">
      <c r="A12" t="s">
        <v>951</v>
      </c>
      <c r="B12">
        <v>4</v>
      </c>
      <c r="C12">
        <v>16.748768871638067</v>
      </c>
      <c r="D12">
        <v>4.1871922179095167</v>
      </c>
      <c r="E12">
        <v>215.62563273703395</v>
      </c>
      <c r="F12">
        <v>6.7199460906467666E-68</v>
      </c>
    </row>
    <row r="13" spans="1:9">
      <c r="A13" t="s">
        <v>952</v>
      </c>
      <c r="B13">
        <v>182</v>
      </c>
      <c r="C13">
        <v>3.5342225967583016</v>
      </c>
      <c r="D13">
        <v>1.9418805476693966E-2</v>
      </c>
    </row>
    <row r="14" spans="1:9" ht="13.8" thickBot="1">
      <c r="A14" s="3" t="s">
        <v>953</v>
      </c>
      <c r="B14" s="3">
        <v>186</v>
      </c>
      <c r="C14" s="3">
        <v>20.282991468396368</v>
      </c>
      <c r="D14" s="3"/>
      <c r="E14" s="3"/>
      <c r="F14" s="3"/>
    </row>
    <row r="15" spans="1:9" ht="13.8" thickBot="1"/>
    <row r="16" spans="1:9">
      <c r="A16" s="4"/>
      <c r="B16" s="4" t="s">
        <v>954</v>
      </c>
      <c r="C16" s="4" t="s">
        <v>943</v>
      </c>
      <c r="D16" s="4" t="s">
        <v>955</v>
      </c>
      <c r="E16" s="4" t="s">
        <v>956</v>
      </c>
      <c r="F16" s="4" t="s">
        <v>957</v>
      </c>
      <c r="G16" s="4" t="s">
        <v>958</v>
      </c>
      <c r="H16" s="4" t="s">
        <v>959</v>
      </c>
      <c r="I16" s="4" t="s">
        <v>960</v>
      </c>
    </row>
    <row r="17" spans="1:9">
      <c r="A17" t="s">
        <v>961</v>
      </c>
      <c r="B17">
        <v>9.2081633896071189</v>
      </c>
      <c r="C17">
        <v>0.38790413581109362</v>
      </c>
      <c r="D17">
        <v>23.738244941248642</v>
      </c>
      <c r="E17">
        <v>1.2730898760718526E-57</v>
      </c>
      <c r="F17">
        <v>8.4427959157055081</v>
      </c>
      <c r="G17">
        <v>9.9735308635087296</v>
      </c>
      <c r="H17">
        <v>8.4427959157055081</v>
      </c>
      <c r="I17">
        <v>9.9735308635087296</v>
      </c>
    </row>
    <row r="18" spans="1:9">
      <c r="A18" t="s">
        <v>935</v>
      </c>
      <c r="B18">
        <v>1.5669376834057515E-3</v>
      </c>
      <c r="C18">
        <v>3.6576912040641471E-4</v>
      </c>
      <c r="D18">
        <v>4.2839528981142259</v>
      </c>
      <c r="E18">
        <v>2.9695292808070758E-5</v>
      </c>
      <c r="F18">
        <v>8.4524445595069689E-4</v>
      </c>
      <c r="G18">
        <v>2.2886309108608059E-3</v>
      </c>
      <c r="H18">
        <v>8.4524445595069689E-4</v>
      </c>
      <c r="I18">
        <v>2.2886309108608059E-3</v>
      </c>
    </row>
    <row r="19" spans="1:9">
      <c r="A19" t="s">
        <v>934</v>
      </c>
      <c r="B19">
        <v>1.9131965695012229E-2</v>
      </c>
      <c r="C19">
        <v>4.0935524815973326E-3</v>
      </c>
      <c r="D19">
        <v>4.6736827684561169</v>
      </c>
      <c r="E19">
        <v>5.740845542866156E-6</v>
      </c>
      <c r="F19">
        <v>1.1055042473833671E-2</v>
      </c>
      <c r="G19">
        <v>2.7208888916190787E-2</v>
      </c>
      <c r="H19">
        <v>1.1055042473833671E-2</v>
      </c>
      <c r="I19">
        <v>2.7208888916190787E-2</v>
      </c>
    </row>
    <row r="20" spans="1:9">
      <c r="A20" t="s">
        <v>1017</v>
      </c>
      <c r="B20">
        <v>8.9776571427058111E-2</v>
      </c>
      <c r="C20">
        <v>8.4166450702638541E-3</v>
      </c>
      <c r="D20">
        <v>10.666550707269362</v>
      </c>
      <c r="E20">
        <v>6.0817628561196131E-21</v>
      </c>
      <c r="F20">
        <v>7.3169823054332797E-2</v>
      </c>
      <c r="G20">
        <v>0.10638331979978342</v>
      </c>
      <c r="H20">
        <v>7.3169823054332797E-2</v>
      </c>
      <c r="I20">
        <v>0.10638331979978342</v>
      </c>
    </row>
    <row r="21" spans="1:9" ht="13.8" thickBot="1">
      <c r="A21" s="3" t="s">
        <v>1019</v>
      </c>
      <c r="B21" s="3">
        <v>0.4739206969883229</v>
      </c>
      <c r="C21" s="3">
        <v>6.1481907758939573E-2</v>
      </c>
      <c r="D21" s="3">
        <v>7.7082952410404673</v>
      </c>
      <c r="E21" s="3">
        <v>8.0032900476062295E-13</v>
      </c>
      <c r="F21" s="3">
        <v>0.35261172374492467</v>
      </c>
      <c r="G21" s="3">
        <v>0.59522967023172113</v>
      </c>
      <c r="H21" s="3">
        <v>0.35261172374492467</v>
      </c>
      <c r="I21" s="3">
        <v>0.59522967023172113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48332-BDE3-417F-B5FF-36DED7D0A1B9}">
  <dimension ref="B1:D37"/>
  <sheetViews>
    <sheetView topLeftCell="A5" zoomScale="77" workbookViewId="0">
      <selection activeCell="B18" sqref="B18"/>
    </sheetView>
  </sheetViews>
  <sheetFormatPr defaultRowHeight="13.2"/>
  <cols>
    <col min="1" max="1" width="7.109375" customWidth="1"/>
    <col min="2" max="2" width="36.5546875" customWidth="1"/>
    <col min="3" max="3" width="22.33203125" customWidth="1"/>
    <col min="4" max="4" width="27.109375" customWidth="1"/>
    <col min="5" max="5" width="39.6640625" customWidth="1"/>
    <col min="6" max="6" width="29.6640625" customWidth="1"/>
    <col min="7" max="8" width="22.44140625" customWidth="1"/>
  </cols>
  <sheetData>
    <row r="1" spans="2:4" ht="13.8" thickBot="1"/>
    <row r="2" spans="2:4" ht="13.8" thickBot="1">
      <c r="B2" s="10" t="s">
        <v>937</v>
      </c>
      <c r="C2" s="11"/>
    </row>
    <row r="3" spans="2:4" ht="13.8" thickBot="1">
      <c r="B3" s="8"/>
      <c r="C3" s="9">
        <v>-0.87002127181522904</v>
      </c>
    </row>
    <row r="4" spans="2:4" ht="13.8" thickBot="1"/>
    <row r="5" spans="2:4" ht="13.8" thickBot="1">
      <c r="B5" s="25" t="s">
        <v>965</v>
      </c>
      <c r="C5" s="26" t="s">
        <v>954</v>
      </c>
      <c r="D5" s="24" t="s">
        <v>956</v>
      </c>
    </row>
    <row r="6" spans="2:4">
      <c r="B6" s="6" t="s">
        <v>935</v>
      </c>
      <c r="C6" s="7">
        <v>1.646438661007937E-3</v>
      </c>
      <c r="D6" s="27">
        <v>2.1718641082471059E-28</v>
      </c>
    </row>
    <row r="7" spans="2:4">
      <c r="B7" s="6" t="s">
        <v>934</v>
      </c>
      <c r="C7" s="7">
        <v>2.2397602393314238E-2</v>
      </c>
      <c r="D7" s="28">
        <v>1.8306642583506647E-44</v>
      </c>
    </row>
    <row r="8" spans="2:4">
      <c r="B8" s="6" t="s">
        <v>1017</v>
      </c>
      <c r="C8" s="7">
        <v>5.373557224600823E-2</v>
      </c>
      <c r="D8" s="28">
        <v>5.6397083052659601E-39</v>
      </c>
    </row>
    <row r="9" spans="2:4" ht="13.8" thickBot="1">
      <c r="B9" s="8" t="s">
        <v>1019</v>
      </c>
      <c r="C9" s="9">
        <v>0.75438002594834797</v>
      </c>
      <c r="D9" s="29">
        <v>1.3763398684664861E-116</v>
      </c>
    </row>
    <row r="10" spans="2:4" ht="13.8" thickBot="1"/>
    <row r="11" spans="2:4" ht="13.8" thickBot="1">
      <c r="B11" s="20" t="s">
        <v>966</v>
      </c>
      <c r="C11" s="21" t="s">
        <v>954</v>
      </c>
      <c r="D11" s="24" t="s">
        <v>956</v>
      </c>
    </row>
    <row r="12" spans="2:4">
      <c r="B12" s="22" t="s">
        <v>935</v>
      </c>
      <c r="C12" s="23">
        <v>-2.6843121223950355E-4</v>
      </c>
      <c r="D12" s="27">
        <v>4.4814254081007652E-4</v>
      </c>
    </row>
    <row r="13" spans="2:4">
      <c r="B13" s="6" t="s">
        <v>1017</v>
      </c>
      <c r="C13" s="7">
        <v>2.4678934505008732E-2</v>
      </c>
      <c r="D13" s="28">
        <v>4.9195268044699733E-10</v>
      </c>
    </row>
    <row r="14" spans="2:4" ht="13.8" thickBot="1">
      <c r="B14" s="8" t="s">
        <v>1019</v>
      </c>
      <c r="C14" s="9">
        <v>0.87746341985079557</v>
      </c>
      <c r="D14" s="29">
        <v>1.2616869241230165E-122</v>
      </c>
    </row>
    <row r="15" spans="2:4" ht="13.8" thickBot="1"/>
    <row r="16" spans="2:4" ht="13.8" thickBot="1">
      <c r="B16" s="20" t="s">
        <v>967</v>
      </c>
      <c r="C16" s="21" t="s">
        <v>954</v>
      </c>
      <c r="D16" s="24" t="s">
        <v>956</v>
      </c>
    </row>
    <row r="17" spans="2:4">
      <c r="B17" s="22" t="s">
        <v>934</v>
      </c>
      <c r="C17" s="23">
        <v>7.157767727440029E-3</v>
      </c>
      <c r="D17" s="27">
        <v>1.7986223089692537E-20</v>
      </c>
    </row>
    <row r="18" spans="2:4">
      <c r="B18" s="6" t="s">
        <v>1017</v>
      </c>
      <c r="C18" s="7">
        <v>3.3741276313490269E-2</v>
      </c>
      <c r="D18" s="28">
        <v>5.5183721679075519E-18</v>
      </c>
    </row>
    <row r="19" spans="2:4" ht="13.8" thickBot="1">
      <c r="B19" s="8" t="s">
        <v>1019</v>
      </c>
      <c r="C19" s="9">
        <v>0.86582086805796088</v>
      </c>
      <c r="D19" s="29">
        <v>5.0902388774819767E-134</v>
      </c>
    </row>
    <row r="20" spans="2:4" ht="13.8" thickBot="1"/>
    <row r="21" spans="2:4" ht="13.8" thickBot="1">
      <c r="B21" s="20" t="s">
        <v>968</v>
      </c>
      <c r="C21" s="21" t="s">
        <v>954</v>
      </c>
      <c r="D21" s="24" t="s">
        <v>956</v>
      </c>
    </row>
    <row r="22" spans="2:4">
      <c r="B22" s="22" t="s">
        <v>935</v>
      </c>
      <c r="C22" s="23">
        <v>-3.6373591008266186E-4</v>
      </c>
      <c r="D22" s="27">
        <v>4.656383303038749E-2</v>
      </c>
    </row>
    <row r="23" spans="2:4">
      <c r="B23" s="6" t="s">
        <v>934</v>
      </c>
      <c r="C23" s="7">
        <v>3.1818724539063553E-3</v>
      </c>
      <c r="D23" s="28">
        <v>0.11064677204529696</v>
      </c>
    </row>
    <row r="24" spans="2:4">
      <c r="B24" s="6" t="s">
        <v>1017</v>
      </c>
      <c r="C24" s="7">
        <v>5.327148546684362E-2</v>
      </c>
      <c r="D24" s="28">
        <v>1.4932721356989807E-49</v>
      </c>
    </row>
    <row r="25" spans="2:4" ht="13.8" thickBot="1">
      <c r="B25" s="8" t="s">
        <v>1019</v>
      </c>
      <c r="C25" s="9">
        <v>0.7074289169948752</v>
      </c>
      <c r="D25" s="29">
        <v>1.2788887050410057E-101</v>
      </c>
    </row>
    <row r="26" spans="2:4" ht="13.8" thickBot="1"/>
    <row r="27" spans="2:4" ht="13.8" thickBot="1">
      <c r="B27" s="20" t="s">
        <v>969</v>
      </c>
      <c r="C27" s="21" t="s">
        <v>954</v>
      </c>
      <c r="D27" s="24" t="s">
        <v>956</v>
      </c>
    </row>
    <row r="28" spans="2:4">
      <c r="B28" s="22" t="s">
        <v>935</v>
      </c>
      <c r="C28" s="23">
        <v>9.4018982809175074E-5</v>
      </c>
      <c r="D28" s="27">
        <v>0.39008749493073014</v>
      </c>
    </row>
    <row r="29" spans="2:4">
      <c r="B29" s="6" t="s">
        <v>934</v>
      </c>
      <c r="C29" s="7">
        <v>-2.4306854905660805E-3</v>
      </c>
      <c r="D29" s="28">
        <v>3.6114079593405797E-2</v>
      </c>
    </row>
    <row r="30" spans="2:4">
      <c r="B30" s="6" t="s">
        <v>1017</v>
      </c>
      <c r="C30" s="7">
        <v>0.33898085816217788</v>
      </c>
      <c r="D30" s="28">
        <v>4.0418289040371651E-19</v>
      </c>
    </row>
    <row r="31" spans="2:4" ht="13.8" thickBot="1">
      <c r="B31" s="8" t="s">
        <v>1019</v>
      </c>
      <c r="C31" s="9">
        <v>0.95244694676641717</v>
      </c>
      <c r="D31" s="29">
        <v>6.8988341535411292E-35</v>
      </c>
    </row>
    <row r="32" spans="2:4" ht="13.8" thickBot="1"/>
    <row r="33" spans="2:4" ht="13.8" thickBot="1">
      <c r="B33" s="20" t="s">
        <v>970</v>
      </c>
      <c r="C33" s="21" t="s">
        <v>954</v>
      </c>
      <c r="D33" s="24" t="s">
        <v>956</v>
      </c>
    </row>
    <row r="34" spans="2:4">
      <c r="B34" s="22" t="s">
        <v>935</v>
      </c>
      <c r="C34" s="23">
        <v>1.5669376834057515E-3</v>
      </c>
      <c r="D34" s="27">
        <v>2.9695292808070758E-5</v>
      </c>
    </row>
    <row r="35" spans="2:4">
      <c r="B35" s="6" t="s">
        <v>934</v>
      </c>
      <c r="C35" s="7">
        <v>1.9131965695012229E-2</v>
      </c>
      <c r="D35" s="28">
        <v>5.740845542866156E-6</v>
      </c>
    </row>
    <row r="36" spans="2:4">
      <c r="B36" s="6" t="s">
        <v>1017</v>
      </c>
      <c r="C36" s="7">
        <v>8.9776571427058111E-2</v>
      </c>
      <c r="D36" s="28">
        <v>6.0817628561196131E-21</v>
      </c>
    </row>
    <row r="37" spans="2:4" ht="13.8" thickBot="1">
      <c r="B37" s="8" t="s">
        <v>1019</v>
      </c>
      <c r="C37" s="9">
        <v>0.4739206969883229</v>
      </c>
      <c r="D37" s="29">
        <v>8.0032900476062295E-13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01"/>
  <sheetViews>
    <sheetView workbookViewId="0">
      <selection activeCell="G1" sqref="G1"/>
    </sheetView>
  </sheetViews>
  <sheetFormatPr defaultRowHeight="13.2"/>
  <cols>
    <col min="1" max="6" width="15"/>
    <col min="7" max="7" width="19.5546875" customWidth="1"/>
    <col min="8" max="8" width="21.33203125" customWidth="1"/>
    <col min="9" max="9" width="16.6640625" customWidth="1"/>
    <col min="10" max="10" width="20.33203125" customWidth="1"/>
    <col min="11" max="11" width="15"/>
    <col min="12" max="12" width="15" style="41"/>
    <col min="13" max="13" width="16.5546875" style="42" customWidth="1"/>
    <col min="14" max="14" width="20.6640625" customWidth="1"/>
    <col min="15" max="1021" width="15"/>
  </cols>
  <sheetData>
    <row r="1" spans="1:14">
      <c r="A1" t="s">
        <v>0</v>
      </c>
      <c r="B1" t="s">
        <v>1</v>
      </c>
      <c r="C1" t="s">
        <v>2</v>
      </c>
      <c r="D1" t="s">
        <v>3</v>
      </c>
      <c r="E1" t="s">
        <v>4</v>
      </c>
      <c r="F1" t="s">
        <v>5</v>
      </c>
      <c r="G1" t="s">
        <v>1021</v>
      </c>
      <c r="H1" t="s">
        <v>1014</v>
      </c>
      <c r="I1" t="s">
        <v>972</v>
      </c>
      <c r="J1" t="s">
        <v>1023</v>
      </c>
      <c r="K1" t="s">
        <v>6</v>
      </c>
      <c r="L1" s="41" t="s">
        <v>1022</v>
      </c>
      <c r="M1" s="42" t="s">
        <v>7</v>
      </c>
      <c r="N1" t="s">
        <v>1024</v>
      </c>
    </row>
    <row r="2" spans="1:14">
      <c r="A2" t="s">
        <v>9</v>
      </c>
      <c r="B2">
        <v>12</v>
      </c>
      <c r="D2" t="s">
        <v>10</v>
      </c>
      <c r="E2" t="s">
        <v>11</v>
      </c>
      <c r="F2">
        <v>2001</v>
      </c>
      <c r="G2" t="s">
        <v>12</v>
      </c>
      <c r="H2">
        <v>201</v>
      </c>
      <c r="I2">
        <v>109</v>
      </c>
      <c r="J2" t="s">
        <v>8</v>
      </c>
      <c r="K2" t="s">
        <v>13</v>
      </c>
      <c r="L2" s="42">
        <v>349.46406195772562</v>
      </c>
      <c r="M2" s="42">
        <v>207.62709677083799</v>
      </c>
      <c r="N2">
        <v>49</v>
      </c>
    </row>
    <row r="3" spans="1:14">
      <c r="A3" t="s">
        <v>9</v>
      </c>
      <c r="B3">
        <v>13</v>
      </c>
      <c r="D3" t="s">
        <v>10</v>
      </c>
      <c r="E3" t="s">
        <v>11</v>
      </c>
      <c r="F3">
        <v>2001</v>
      </c>
      <c r="G3" t="s">
        <v>15</v>
      </c>
      <c r="H3">
        <v>157</v>
      </c>
      <c r="I3">
        <v>124</v>
      </c>
      <c r="J3" t="s">
        <v>14</v>
      </c>
      <c r="K3" t="s">
        <v>13</v>
      </c>
      <c r="L3" s="42">
        <v>289.33103342022213</v>
      </c>
      <c r="M3" s="42">
        <v>165.80555015464029</v>
      </c>
      <c r="N3">
        <v>51</v>
      </c>
    </row>
    <row r="4" spans="1:14">
      <c r="A4" t="s">
        <v>9</v>
      </c>
      <c r="B4">
        <v>15</v>
      </c>
      <c r="D4" t="s">
        <v>10</v>
      </c>
      <c r="E4" t="s">
        <v>11</v>
      </c>
      <c r="F4">
        <v>2001</v>
      </c>
      <c r="G4" t="s">
        <v>17</v>
      </c>
      <c r="H4">
        <v>132</v>
      </c>
      <c r="I4">
        <v>128</v>
      </c>
      <c r="J4" t="s">
        <v>16</v>
      </c>
      <c r="K4" t="s">
        <v>13</v>
      </c>
      <c r="L4" s="42">
        <v>294.40525708621772</v>
      </c>
      <c r="M4" s="42">
        <v>171.36705767258741</v>
      </c>
      <c r="N4">
        <v>50</v>
      </c>
    </row>
    <row r="5" spans="1:14">
      <c r="A5" t="s">
        <v>9</v>
      </c>
      <c r="B5">
        <v>17</v>
      </c>
      <c r="D5" t="s">
        <v>10</v>
      </c>
      <c r="E5" t="s">
        <v>11</v>
      </c>
      <c r="F5">
        <v>2001</v>
      </c>
      <c r="G5" t="s">
        <v>19</v>
      </c>
      <c r="H5">
        <v>132</v>
      </c>
      <c r="I5">
        <v>126</v>
      </c>
      <c r="J5" t="s">
        <v>18</v>
      </c>
      <c r="K5" t="s">
        <v>13</v>
      </c>
      <c r="L5" s="42">
        <v>297.14324710483459</v>
      </c>
      <c r="M5" s="42">
        <v>176.8342960764557</v>
      </c>
      <c r="N5">
        <v>48</v>
      </c>
    </row>
    <row r="6" spans="1:14">
      <c r="A6" t="s">
        <v>9</v>
      </c>
      <c r="B6">
        <v>19</v>
      </c>
      <c r="D6" t="s">
        <v>10</v>
      </c>
      <c r="E6" t="s">
        <v>11</v>
      </c>
      <c r="F6">
        <v>2001</v>
      </c>
      <c r="G6" t="s">
        <v>21</v>
      </c>
      <c r="H6">
        <v>132</v>
      </c>
      <c r="I6">
        <v>124</v>
      </c>
      <c r="J6" t="s">
        <v>20</v>
      </c>
      <c r="K6" t="s">
        <v>13</v>
      </c>
      <c r="L6" s="42">
        <v>302.70481215203688</v>
      </c>
      <c r="M6" s="42">
        <v>182.47718729017731</v>
      </c>
      <c r="N6">
        <v>48</v>
      </c>
    </row>
    <row r="7" spans="1:14">
      <c r="A7" t="s">
        <v>9</v>
      </c>
      <c r="B7">
        <v>21</v>
      </c>
      <c r="D7" t="s">
        <v>10</v>
      </c>
      <c r="E7" t="s">
        <v>11</v>
      </c>
      <c r="F7">
        <v>2001</v>
      </c>
      <c r="G7" t="s">
        <v>23</v>
      </c>
      <c r="H7">
        <v>132</v>
      </c>
      <c r="I7">
        <v>113</v>
      </c>
      <c r="J7" t="s">
        <v>22</v>
      </c>
      <c r="K7" t="s">
        <v>13</v>
      </c>
      <c r="L7" s="42">
        <v>303.83358932152009</v>
      </c>
      <c r="M7" s="42">
        <v>187.86882482334229</v>
      </c>
      <c r="N7">
        <v>48</v>
      </c>
    </row>
    <row r="8" spans="1:14">
      <c r="A8" t="s">
        <v>9</v>
      </c>
      <c r="B8">
        <v>23</v>
      </c>
      <c r="D8" t="s">
        <v>10</v>
      </c>
      <c r="E8" t="s">
        <v>11</v>
      </c>
      <c r="F8">
        <v>2001</v>
      </c>
      <c r="G8" t="s">
        <v>21</v>
      </c>
      <c r="H8">
        <v>132</v>
      </c>
      <c r="I8">
        <v>124</v>
      </c>
      <c r="J8" t="s">
        <v>24</v>
      </c>
      <c r="K8" t="s">
        <v>13</v>
      </c>
      <c r="L8" s="42">
        <v>310.8689154611701</v>
      </c>
      <c r="M8" s="42">
        <v>192.68005224052419</v>
      </c>
      <c r="N8">
        <v>49</v>
      </c>
    </row>
    <row r="9" spans="1:14">
      <c r="A9" t="s">
        <v>9</v>
      </c>
      <c r="B9">
        <v>24</v>
      </c>
      <c r="D9" t="s">
        <v>10</v>
      </c>
      <c r="E9" t="s">
        <v>11</v>
      </c>
      <c r="F9">
        <v>2001</v>
      </c>
      <c r="G9" t="s">
        <v>26</v>
      </c>
      <c r="H9">
        <v>132</v>
      </c>
      <c r="I9">
        <v>123</v>
      </c>
      <c r="J9" t="s">
        <v>25</v>
      </c>
      <c r="K9" t="s">
        <v>13</v>
      </c>
      <c r="L9" s="42">
        <v>326.1872457653854</v>
      </c>
      <c r="M9" s="42">
        <v>211.15520945427221</v>
      </c>
      <c r="N9">
        <v>48</v>
      </c>
    </row>
    <row r="10" spans="1:14">
      <c r="A10" t="s">
        <v>9</v>
      </c>
      <c r="B10">
        <v>25</v>
      </c>
      <c r="D10" t="s">
        <v>10</v>
      </c>
      <c r="E10" t="s">
        <v>11</v>
      </c>
      <c r="F10">
        <v>2001</v>
      </c>
      <c r="G10" t="s">
        <v>28</v>
      </c>
      <c r="H10">
        <v>163</v>
      </c>
      <c r="I10">
        <v>128</v>
      </c>
      <c r="J10" t="s">
        <v>27</v>
      </c>
      <c r="K10" t="s">
        <v>13</v>
      </c>
      <c r="L10" s="42">
        <v>312.76423788533663</v>
      </c>
      <c r="M10" s="42">
        <v>198.962679738562</v>
      </c>
      <c r="N10">
        <v>49</v>
      </c>
    </row>
    <row r="11" spans="1:14">
      <c r="A11" t="s">
        <v>9</v>
      </c>
      <c r="B11">
        <v>26</v>
      </c>
      <c r="D11" t="s">
        <v>10</v>
      </c>
      <c r="E11" t="s">
        <v>11</v>
      </c>
      <c r="F11">
        <v>2001</v>
      </c>
      <c r="G11" t="s">
        <v>12</v>
      </c>
      <c r="H11">
        <v>162</v>
      </c>
      <c r="I11">
        <v>128</v>
      </c>
      <c r="J11" t="s">
        <v>29</v>
      </c>
      <c r="K11" t="s">
        <v>13</v>
      </c>
      <c r="L11" s="42">
        <v>319.70083906676882</v>
      </c>
      <c r="M11" s="42">
        <v>206.88543568359421</v>
      </c>
      <c r="N11">
        <v>49</v>
      </c>
    </row>
    <row r="12" spans="1:14">
      <c r="A12" t="s">
        <v>31</v>
      </c>
      <c r="B12">
        <v>1</v>
      </c>
      <c r="D12" t="s">
        <v>32</v>
      </c>
      <c r="E12" t="s">
        <v>11</v>
      </c>
      <c r="F12">
        <v>2001</v>
      </c>
      <c r="G12" t="s">
        <v>33</v>
      </c>
      <c r="H12">
        <v>286</v>
      </c>
      <c r="I12">
        <v>211</v>
      </c>
      <c r="J12" t="s">
        <v>30</v>
      </c>
      <c r="K12" t="s">
        <v>13</v>
      </c>
      <c r="L12" s="42">
        <v>420.82233555268817</v>
      </c>
      <c r="M12" s="42">
        <v>191.0459442647072</v>
      </c>
      <c r="N12">
        <v>49</v>
      </c>
    </row>
    <row r="13" spans="1:14">
      <c r="A13" t="s">
        <v>31</v>
      </c>
      <c r="B13">
        <v>2</v>
      </c>
      <c r="D13" t="s">
        <v>32</v>
      </c>
      <c r="E13" t="s">
        <v>11</v>
      </c>
      <c r="F13">
        <v>2001</v>
      </c>
      <c r="G13" t="s">
        <v>35</v>
      </c>
      <c r="H13">
        <v>272</v>
      </c>
      <c r="I13">
        <v>197</v>
      </c>
      <c r="J13" t="s">
        <v>34</v>
      </c>
      <c r="K13" t="s">
        <v>13</v>
      </c>
      <c r="L13" s="42">
        <v>395.37238775616362</v>
      </c>
      <c r="M13" s="42">
        <v>224.72147307303899</v>
      </c>
      <c r="N13">
        <v>48</v>
      </c>
    </row>
    <row r="14" spans="1:14">
      <c r="A14" t="s">
        <v>31</v>
      </c>
      <c r="B14">
        <v>3</v>
      </c>
      <c r="D14" t="s">
        <v>32</v>
      </c>
      <c r="E14" t="s">
        <v>11</v>
      </c>
      <c r="F14">
        <v>2001</v>
      </c>
      <c r="G14" t="s">
        <v>37</v>
      </c>
      <c r="H14">
        <v>234</v>
      </c>
      <c r="I14">
        <v>192</v>
      </c>
      <c r="J14" t="s">
        <v>36</v>
      </c>
      <c r="K14" t="s">
        <v>13</v>
      </c>
      <c r="L14" s="42">
        <v>431.22144902592993</v>
      </c>
      <c r="M14" s="42">
        <v>192.20464162025121</v>
      </c>
      <c r="N14">
        <v>49</v>
      </c>
    </row>
    <row r="15" spans="1:14">
      <c r="A15" t="s">
        <v>31</v>
      </c>
      <c r="B15">
        <v>4</v>
      </c>
      <c r="D15" t="s">
        <v>32</v>
      </c>
      <c r="E15" t="s">
        <v>11</v>
      </c>
      <c r="F15">
        <v>2001</v>
      </c>
      <c r="G15" t="s">
        <v>39</v>
      </c>
      <c r="H15">
        <v>193</v>
      </c>
      <c r="I15">
        <v>180</v>
      </c>
      <c r="J15" t="s">
        <v>38</v>
      </c>
      <c r="K15" t="s">
        <v>13</v>
      </c>
      <c r="L15" s="42">
        <v>394.04550612839211</v>
      </c>
      <c r="M15" s="42">
        <v>231.99897300109859</v>
      </c>
      <c r="N15">
        <v>48</v>
      </c>
    </row>
    <row r="16" spans="1:14">
      <c r="A16" t="s">
        <v>31</v>
      </c>
      <c r="B16">
        <v>5</v>
      </c>
      <c r="D16" t="s">
        <v>32</v>
      </c>
      <c r="E16" t="s">
        <v>11</v>
      </c>
      <c r="F16">
        <v>2001</v>
      </c>
      <c r="G16" t="s">
        <v>41</v>
      </c>
      <c r="H16">
        <v>233</v>
      </c>
      <c r="I16">
        <v>194</v>
      </c>
      <c r="J16" t="s">
        <v>40</v>
      </c>
      <c r="K16" t="s">
        <v>13</v>
      </c>
      <c r="L16" s="42">
        <v>435.16800663651662</v>
      </c>
      <c r="M16" s="42">
        <v>182.9765325731268</v>
      </c>
      <c r="N16">
        <v>49</v>
      </c>
    </row>
    <row r="17" spans="1:14">
      <c r="A17" t="s">
        <v>31</v>
      </c>
      <c r="B17">
        <v>6</v>
      </c>
      <c r="D17" t="s">
        <v>32</v>
      </c>
      <c r="E17" t="s">
        <v>11</v>
      </c>
      <c r="F17">
        <v>2001</v>
      </c>
      <c r="G17" t="s">
        <v>43</v>
      </c>
      <c r="H17">
        <v>193</v>
      </c>
      <c r="I17">
        <v>180</v>
      </c>
      <c r="J17" t="s">
        <v>42</v>
      </c>
      <c r="K17" t="s">
        <v>13</v>
      </c>
      <c r="L17" s="42">
        <v>385.73803144101532</v>
      </c>
      <c r="M17" s="42">
        <v>231.05344886578601</v>
      </c>
      <c r="N17">
        <v>48</v>
      </c>
    </row>
    <row r="18" spans="1:14">
      <c r="A18" t="s">
        <v>31</v>
      </c>
      <c r="B18">
        <v>7</v>
      </c>
      <c r="D18" t="s">
        <v>32</v>
      </c>
      <c r="E18" t="s">
        <v>11</v>
      </c>
      <c r="F18">
        <v>2001</v>
      </c>
      <c r="G18" t="s">
        <v>45</v>
      </c>
      <c r="H18">
        <v>330</v>
      </c>
      <c r="I18">
        <v>216</v>
      </c>
      <c r="J18" t="s">
        <v>44</v>
      </c>
      <c r="K18" t="s">
        <v>13</v>
      </c>
      <c r="L18" s="42">
        <v>443.36325964155151</v>
      </c>
      <c r="M18" s="42">
        <v>184.3788780127058</v>
      </c>
      <c r="N18">
        <v>50</v>
      </c>
    </row>
    <row r="19" spans="1:14">
      <c r="A19" t="s">
        <v>31</v>
      </c>
      <c r="B19">
        <v>9</v>
      </c>
      <c r="D19" t="s">
        <v>32</v>
      </c>
      <c r="E19" t="s">
        <v>11</v>
      </c>
      <c r="F19">
        <v>2001</v>
      </c>
      <c r="G19" t="s">
        <v>47</v>
      </c>
      <c r="H19">
        <v>314</v>
      </c>
      <c r="I19">
        <v>211</v>
      </c>
      <c r="J19" t="s">
        <v>46</v>
      </c>
      <c r="K19" t="s">
        <v>13</v>
      </c>
      <c r="L19" s="42">
        <v>444.63495611569022</v>
      </c>
      <c r="M19" s="42">
        <v>171.89665906192789</v>
      </c>
      <c r="N19">
        <v>50</v>
      </c>
    </row>
    <row r="20" spans="1:14">
      <c r="A20" t="s">
        <v>49</v>
      </c>
      <c r="B20">
        <v>136</v>
      </c>
      <c r="D20" t="s">
        <v>50</v>
      </c>
      <c r="E20" t="s">
        <v>11</v>
      </c>
      <c r="F20">
        <v>2001</v>
      </c>
      <c r="G20" t="s">
        <v>51</v>
      </c>
      <c r="H20">
        <v>0</v>
      </c>
      <c r="I20">
        <v>81</v>
      </c>
      <c r="J20" t="s">
        <v>48</v>
      </c>
      <c r="K20" t="s">
        <v>13</v>
      </c>
      <c r="L20" s="42">
        <v>365.64937918722228</v>
      </c>
      <c r="M20" s="42">
        <v>58.946696124456217</v>
      </c>
      <c r="N20">
        <v>64</v>
      </c>
    </row>
    <row r="21" spans="1:14">
      <c r="A21" t="s">
        <v>49</v>
      </c>
      <c r="B21">
        <v>138</v>
      </c>
      <c r="D21" t="s">
        <v>50</v>
      </c>
      <c r="E21" t="s">
        <v>11</v>
      </c>
      <c r="F21">
        <v>2001</v>
      </c>
      <c r="G21" t="s">
        <v>53</v>
      </c>
      <c r="H21">
        <v>0</v>
      </c>
      <c r="I21">
        <v>71</v>
      </c>
      <c r="J21" t="s">
        <v>52</v>
      </c>
      <c r="K21" t="s">
        <v>13</v>
      </c>
      <c r="L21" s="42">
        <v>357.71801757809948</v>
      </c>
      <c r="M21" s="42">
        <v>54.690436147100847</v>
      </c>
      <c r="N21">
        <v>64</v>
      </c>
    </row>
    <row r="22" spans="1:14">
      <c r="A22" t="s">
        <v>49</v>
      </c>
      <c r="B22">
        <v>140</v>
      </c>
      <c r="D22" t="s">
        <v>50</v>
      </c>
      <c r="E22" t="s">
        <v>11</v>
      </c>
      <c r="F22">
        <v>2001</v>
      </c>
      <c r="G22" t="s">
        <v>51</v>
      </c>
      <c r="H22">
        <v>0</v>
      </c>
      <c r="I22">
        <v>81</v>
      </c>
      <c r="J22" t="s">
        <v>54</v>
      </c>
      <c r="K22" t="s">
        <v>13</v>
      </c>
      <c r="L22" s="42">
        <v>362.00398478469322</v>
      </c>
      <c r="M22" s="42">
        <v>59.398251355263127</v>
      </c>
      <c r="N22">
        <v>63</v>
      </c>
    </row>
    <row r="23" spans="1:14">
      <c r="A23" t="s">
        <v>49</v>
      </c>
      <c r="B23">
        <v>142</v>
      </c>
      <c r="D23" t="s">
        <v>50</v>
      </c>
      <c r="E23" t="s">
        <v>11</v>
      </c>
      <c r="F23">
        <v>2001</v>
      </c>
      <c r="G23" t="s">
        <v>51</v>
      </c>
      <c r="H23">
        <v>0</v>
      </c>
      <c r="I23">
        <v>81</v>
      </c>
      <c r="J23" t="s">
        <v>55</v>
      </c>
      <c r="K23" t="s">
        <v>13</v>
      </c>
      <c r="L23" s="42">
        <v>355.9956036245099</v>
      </c>
      <c r="M23" s="42">
        <v>60.017026172705513</v>
      </c>
      <c r="N23">
        <v>63</v>
      </c>
    </row>
    <row r="24" spans="1:14">
      <c r="A24" t="s">
        <v>49</v>
      </c>
      <c r="B24">
        <v>144</v>
      </c>
      <c r="D24" t="s">
        <v>57</v>
      </c>
      <c r="E24" t="s">
        <v>11</v>
      </c>
      <c r="F24">
        <v>2001</v>
      </c>
      <c r="G24" t="s">
        <v>58</v>
      </c>
      <c r="H24">
        <v>0</v>
      </c>
      <c r="I24">
        <v>71</v>
      </c>
      <c r="J24" t="s">
        <v>56</v>
      </c>
      <c r="K24" t="s">
        <v>13</v>
      </c>
      <c r="L24" s="42">
        <v>330.95565518662232</v>
      </c>
      <c r="M24" s="42">
        <v>59.492613616042028</v>
      </c>
      <c r="N24">
        <v>64</v>
      </c>
    </row>
    <row r="25" spans="1:14">
      <c r="A25" t="s">
        <v>49</v>
      </c>
      <c r="B25">
        <v>146</v>
      </c>
      <c r="D25" t="s">
        <v>57</v>
      </c>
      <c r="E25" t="s">
        <v>11</v>
      </c>
      <c r="F25">
        <v>2001</v>
      </c>
      <c r="G25" t="s">
        <v>51</v>
      </c>
      <c r="H25">
        <v>0</v>
      </c>
      <c r="I25">
        <v>81</v>
      </c>
      <c r="J25" t="s">
        <v>59</v>
      </c>
      <c r="K25" t="s">
        <v>13</v>
      </c>
      <c r="L25" s="42">
        <v>335.48986646395809</v>
      </c>
      <c r="M25" s="42">
        <v>64.331281211414748</v>
      </c>
      <c r="N25">
        <v>64</v>
      </c>
    </row>
    <row r="26" spans="1:14">
      <c r="A26" t="s">
        <v>49</v>
      </c>
      <c r="B26">
        <v>148</v>
      </c>
      <c r="D26" t="s">
        <v>57</v>
      </c>
      <c r="E26" t="s">
        <v>11</v>
      </c>
      <c r="F26">
        <v>2001</v>
      </c>
      <c r="G26" t="s">
        <v>51</v>
      </c>
      <c r="H26">
        <v>0</v>
      </c>
      <c r="I26">
        <v>81</v>
      </c>
      <c r="J26" t="s">
        <v>60</v>
      </c>
      <c r="K26" t="s">
        <v>13</v>
      </c>
      <c r="L26" s="42">
        <v>330.62463096385318</v>
      </c>
      <c r="M26" s="42">
        <v>65.444700263806695</v>
      </c>
      <c r="N26">
        <v>64</v>
      </c>
    </row>
    <row r="27" spans="1:14">
      <c r="A27" t="s">
        <v>49</v>
      </c>
      <c r="B27">
        <v>150</v>
      </c>
      <c r="D27" t="s">
        <v>57</v>
      </c>
      <c r="E27" t="s">
        <v>11</v>
      </c>
      <c r="F27">
        <v>2001</v>
      </c>
      <c r="G27" t="s">
        <v>58</v>
      </c>
      <c r="H27">
        <v>0</v>
      </c>
      <c r="I27">
        <v>71</v>
      </c>
      <c r="J27" t="s">
        <v>61</v>
      </c>
      <c r="K27" t="s">
        <v>13</v>
      </c>
      <c r="L27" s="42">
        <v>321.95372912888308</v>
      </c>
      <c r="M27" s="42">
        <v>60.5323384605257</v>
      </c>
      <c r="N27">
        <v>64</v>
      </c>
    </row>
    <row r="28" spans="1:14">
      <c r="A28" t="s">
        <v>49</v>
      </c>
      <c r="B28">
        <v>152</v>
      </c>
      <c r="D28" t="s">
        <v>57</v>
      </c>
      <c r="E28" t="s">
        <v>11</v>
      </c>
      <c r="F28">
        <v>2001</v>
      </c>
      <c r="G28" t="s">
        <v>51</v>
      </c>
      <c r="H28">
        <v>0</v>
      </c>
      <c r="I28">
        <v>81</v>
      </c>
      <c r="J28" t="s">
        <v>62</v>
      </c>
      <c r="K28" t="s">
        <v>13</v>
      </c>
      <c r="L28" s="42">
        <v>325.91555117852852</v>
      </c>
      <c r="M28" s="42">
        <v>66.946392085948801</v>
      </c>
      <c r="N28">
        <v>63</v>
      </c>
    </row>
    <row r="29" spans="1:14">
      <c r="A29" t="s">
        <v>49</v>
      </c>
      <c r="B29">
        <v>154</v>
      </c>
      <c r="D29" t="s">
        <v>57</v>
      </c>
      <c r="E29" t="s">
        <v>11</v>
      </c>
      <c r="F29">
        <v>2001</v>
      </c>
      <c r="G29" t="s">
        <v>51</v>
      </c>
      <c r="H29">
        <v>0</v>
      </c>
      <c r="I29">
        <v>81</v>
      </c>
      <c r="J29" t="s">
        <v>63</v>
      </c>
      <c r="K29" t="s">
        <v>13</v>
      </c>
      <c r="L29" s="42">
        <v>321.6297949506415</v>
      </c>
      <c r="M29" s="42">
        <v>66.792742187126962</v>
      </c>
      <c r="N29">
        <v>63</v>
      </c>
    </row>
    <row r="30" spans="1:14">
      <c r="A30" t="s">
        <v>49</v>
      </c>
      <c r="B30">
        <v>156</v>
      </c>
      <c r="D30" t="s">
        <v>57</v>
      </c>
      <c r="E30" t="s">
        <v>11</v>
      </c>
      <c r="F30">
        <v>2001</v>
      </c>
      <c r="G30" t="s">
        <v>65</v>
      </c>
      <c r="H30">
        <v>0</v>
      </c>
      <c r="I30">
        <v>71</v>
      </c>
      <c r="J30" t="s">
        <v>64</v>
      </c>
      <c r="K30" t="s">
        <v>13</v>
      </c>
      <c r="L30" s="42">
        <v>313.50893224916939</v>
      </c>
      <c r="M30" s="42">
        <v>61.468233964009038</v>
      </c>
      <c r="N30">
        <v>64</v>
      </c>
    </row>
    <row r="31" spans="1:14">
      <c r="A31" t="s">
        <v>49</v>
      </c>
      <c r="B31">
        <v>158</v>
      </c>
      <c r="D31" t="s">
        <v>57</v>
      </c>
      <c r="E31" t="s">
        <v>11</v>
      </c>
      <c r="F31">
        <v>2001</v>
      </c>
      <c r="G31" t="s">
        <v>51</v>
      </c>
      <c r="H31">
        <v>0</v>
      </c>
      <c r="I31">
        <v>81</v>
      </c>
      <c r="J31" t="s">
        <v>66</v>
      </c>
      <c r="K31" t="s">
        <v>13</v>
      </c>
      <c r="L31" s="42">
        <v>316.94555778554798</v>
      </c>
      <c r="M31" s="42">
        <v>66.83580211585371</v>
      </c>
      <c r="N31">
        <v>63</v>
      </c>
    </row>
    <row r="32" spans="1:14">
      <c r="A32" t="s">
        <v>49</v>
      </c>
      <c r="B32">
        <v>160</v>
      </c>
      <c r="D32" t="s">
        <v>57</v>
      </c>
      <c r="E32" t="s">
        <v>11</v>
      </c>
      <c r="F32">
        <v>2001</v>
      </c>
      <c r="G32" t="s">
        <v>51</v>
      </c>
      <c r="H32">
        <v>0</v>
      </c>
      <c r="I32">
        <v>81</v>
      </c>
      <c r="J32" t="s">
        <v>67</v>
      </c>
      <c r="K32" t="s">
        <v>13</v>
      </c>
      <c r="L32" s="42">
        <v>312.13933186961549</v>
      </c>
      <c r="M32" s="42">
        <v>66.477580515087254</v>
      </c>
      <c r="N32">
        <v>63</v>
      </c>
    </row>
    <row r="33" spans="1:14">
      <c r="A33" t="s">
        <v>49</v>
      </c>
      <c r="B33">
        <v>162</v>
      </c>
      <c r="D33" t="s">
        <v>57</v>
      </c>
      <c r="E33" t="s">
        <v>11</v>
      </c>
      <c r="F33">
        <v>2001</v>
      </c>
      <c r="G33" t="s">
        <v>58</v>
      </c>
      <c r="H33">
        <v>0</v>
      </c>
      <c r="I33">
        <v>71</v>
      </c>
      <c r="J33" t="s">
        <v>68</v>
      </c>
      <c r="K33" t="s">
        <v>13</v>
      </c>
      <c r="L33" s="42">
        <v>303.84973983863603</v>
      </c>
      <c r="M33" s="42">
        <v>60.910464878792169</v>
      </c>
      <c r="N33">
        <v>64</v>
      </c>
    </row>
    <row r="34" spans="1:14">
      <c r="A34" t="s">
        <v>49</v>
      </c>
      <c r="B34">
        <v>164</v>
      </c>
      <c r="D34" t="s">
        <v>57</v>
      </c>
      <c r="E34" t="s">
        <v>11</v>
      </c>
      <c r="F34">
        <v>2001</v>
      </c>
      <c r="G34" t="s">
        <v>51</v>
      </c>
      <c r="H34">
        <v>0</v>
      </c>
      <c r="I34">
        <v>81</v>
      </c>
      <c r="J34" t="s">
        <v>69</v>
      </c>
      <c r="K34" t="s">
        <v>13</v>
      </c>
      <c r="L34" s="42">
        <v>307.27471633704317</v>
      </c>
      <c r="M34" s="42">
        <v>66.433629982940644</v>
      </c>
      <c r="N34">
        <v>64</v>
      </c>
    </row>
    <row r="35" spans="1:14">
      <c r="A35" t="s">
        <v>49</v>
      </c>
      <c r="B35">
        <v>166</v>
      </c>
      <c r="D35" t="s">
        <v>57</v>
      </c>
      <c r="E35" t="s">
        <v>11</v>
      </c>
      <c r="F35">
        <v>2001</v>
      </c>
      <c r="G35" t="s">
        <v>51</v>
      </c>
      <c r="H35">
        <v>0</v>
      </c>
      <c r="I35">
        <v>81</v>
      </c>
      <c r="J35" t="s">
        <v>70</v>
      </c>
      <c r="K35" t="s">
        <v>13</v>
      </c>
      <c r="L35" s="42">
        <v>301.74558588323072</v>
      </c>
      <c r="M35" s="42">
        <v>66.075769701132288</v>
      </c>
      <c r="N35">
        <v>64</v>
      </c>
    </row>
    <row r="36" spans="1:14">
      <c r="A36" t="s">
        <v>49</v>
      </c>
      <c r="B36">
        <v>168</v>
      </c>
      <c r="D36" t="s">
        <v>57</v>
      </c>
      <c r="E36" t="s">
        <v>11</v>
      </c>
      <c r="F36">
        <v>2001</v>
      </c>
      <c r="G36" t="s">
        <v>58</v>
      </c>
      <c r="H36">
        <v>0</v>
      </c>
      <c r="I36">
        <v>71</v>
      </c>
      <c r="J36" t="s">
        <v>71</v>
      </c>
      <c r="K36" t="s">
        <v>13</v>
      </c>
      <c r="L36" s="42">
        <v>294.16242741044539</v>
      </c>
      <c r="M36" s="42">
        <v>60.793452892903268</v>
      </c>
      <c r="N36">
        <v>64</v>
      </c>
    </row>
    <row r="37" spans="1:14">
      <c r="A37" t="s">
        <v>49</v>
      </c>
      <c r="B37">
        <v>170</v>
      </c>
      <c r="D37" t="s">
        <v>57</v>
      </c>
      <c r="E37" t="s">
        <v>11</v>
      </c>
      <c r="F37">
        <v>2001</v>
      </c>
      <c r="G37" t="s">
        <v>51</v>
      </c>
      <c r="H37">
        <v>0</v>
      </c>
      <c r="I37">
        <v>81</v>
      </c>
      <c r="J37" t="s">
        <v>72</v>
      </c>
      <c r="K37" t="s">
        <v>13</v>
      </c>
      <c r="L37" s="42">
        <v>297.25513620458099</v>
      </c>
      <c r="M37" s="42">
        <v>66.770006056673125</v>
      </c>
      <c r="N37">
        <v>63</v>
      </c>
    </row>
    <row r="38" spans="1:14">
      <c r="A38" t="s">
        <v>49</v>
      </c>
      <c r="B38">
        <v>172</v>
      </c>
      <c r="D38" t="s">
        <v>57</v>
      </c>
      <c r="E38" t="s">
        <v>11</v>
      </c>
      <c r="F38">
        <v>2001</v>
      </c>
      <c r="G38" t="s">
        <v>51</v>
      </c>
      <c r="H38">
        <v>0</v>
      </c>
      <c r="I38">
        <v>81</v>
      </c>
      <c r="J38" t="s">
        <v>73</v>
      </c>
      <c r="K38" t="s">
        <v>13</v>
      </c>
      <c r="L38" s="42">
        <v>293.00906078137831</v>
      </c>
      <c r="M38" s="42">
        <v>66.698283017944675</v>
      </c>
      <c r="N38">
        <v>63</v>
      </c>
    </row>
    <row r="39" spans="1:14">
      <c r="A39" t="s">
        <v>49</v>
      </c>
      <c r="B39">
        <v>174</v>
      </c>
      <c r="D39" t="s">
        <v>57</v>
      </c>
      <c r="E39" t="s">
        <v>11</v>
      </c>
      <c r="F39">
        <v>2001</v>
      </c>
      <c r="G39" t="s">
        <v>53</v>
      </c>
      <c r="H39">
        <v>0</v>
      </c>
      <c r="I39">
        <v>71</v>
      </c>
      <c r="J39" t="s">
        <v>74</v>
      </c>
      <c r="K39" t="s">
        <v>13</v>
      </c>
      <c r="L39" s="42">
        <v>284.71870504063372</v>
      </c>
      <c r="M39" s="42">
        <v>60.522221384770418</v>
      </c>
      <c r="N39">
        <v>65</v>
      </c>
    </row>
    <row r="40" spans="1:14">
      <c r="A40" t="s">
        <v>49</v>
      </c>
      <c r="B40">
        <v>176</v>
      </c>
      <c r="D40" t="s">
        <v>57</v>
      </c>
      <c r="E40" t="s">
        <v>11</v>
      </c>
      <c r="F40">
        <v>2001</v>
      </c>
      <c r="G40" t="s">
        <v>51</v>
      </c>
      <c r="H40">
        <v>0</v>
      </c>
      <c r="I40">
        <v>81</v>
      </c>
      <c r="J40" t="s">
        <v>75</v>
      </c>
      <c r="K40" t="s">
        <v>13</v>
      </c>
      <c r="L40" s="42">
        <v>288.90738066029468</v>
      </c>
      <c r="M40" s="42">
        <v>66.251273192296281</v>
      </c>
      <c r="N40">
        <v>63</v>
      </c>
    </row>
    <row r="41" spans="1:14">
      <c r="A41" t="s">
        <v>49</v>
      </c>
      <c r="B41">
        <v>178</v>
      </c>
      <c r="D41" t="s">
        <v>57</v>
      </c>
      <c r="E41" t="s">
        <v>11</v>
      </c>
      <c r="F41">
        <v>2001</v>
      </c>
      <c r="G41" t="s">
        <v>51</v>
      </c>
      <c r="H41">
        <v>0</v>
      </c>
      <c r="I41">
        <v>81</v>
      </c>
      <c r="J41" t="s">
        <v>76</v>
      </c>
      <c r="K41" t="s">
        <v>13</v>
      </c>
      <c r="L41" s="42">
        <v>283.47745871584311</v>
      </c>
      <c r="M41" s="42">
        <v>67.252326888280564</v>
      </c>
      <c r="N41">
        <v>63</v>
      </c>
    </row>
    <row r="42" spans="1:14">
      <c r="A42" t="s">
        <v>49</v>
      </c>
      <c r="B42">
        <v>180</v>
      </c>
      <c r="D42" t="s">
        <v>78</v>
      </c>
      <c r="E42" t="s">
        <v>11</v>
      </c>
      <c r="F42">
        <v>2001</v>
      </c>
      <c r="G42" t="s">
        <v>79</v>
      </c>
      <c r="H42">
        <v>207</v>
      </c>
      <c r="I42">
        <v>144</v>
      </c>
      <c r="J42" t="s">
        <v>77</v>
      </c>
      <c r="K42" t="s">
        <v>13</v>
      </c>
      <c r="L42" s="42">
        <v>269.51039701649552</v>
      </c>
      <c r="M42" s="42">
        <v>58.897193747703867</v>
      </c>
      <c r="N42">
        <v>64</v>
      </c>
    </row>
    <row r="43" spans="1:14">
      <c r="A43" t="s">
        <v>49</v>
      </c>
      <c r="B43">
        <v>182</v>
      </c>
      <c r="D43" t="s">
        <v>78</v>
      </c>
      <c r="E43" t="s">
        <v>11</v>
      </c>
      <c r="F43">
        <v>2001</v>
      </c>
      <c r="G43" t="s">
        <v>81</v>
      </c>
      <c r="H43">
        <v>151</v>
      </c>
      <c r="I43">
        <v>120</v>
      </c>
      <c r="J43" t="s">
        <v>80</v>
      </c>
      <c r="K43" t="s">
        <v>13</v>
      </c>
      <c r="L43" s="42">
        <v>264.21752875233727</v>
      </c>
      <c r="M43" s="42">
        <v>58.806558191577963</v>
      </c>
      <c r="N43">
        <v>64</v>
      </c>
    </row>
    <row r="44" spans="1:14">
      <c r="A44" t="s">
        <v>49</v>
      </c>
      <c r="B44">
        <v>184</v>
      </c>
      <c r="D44" t="s">
        <v>78</v>
      </c>
      <c r="E44" t="s">
        <v>11</v>
      </c>
      <c r="F44">
        <v>2001</v>
      </c>
      <c r="G44" t="s">
        <v>83</v>
      </c>
      <c r="H44">
        <v>151</v>
      </c>
      <c r="I44">
        <v>120</v>
      </c>
      <c r="J44" t="s">
        <v>82</v>
      </c>
      <c r="K44" t="s">
        <v>13</v>
      </c>
      <c r="L44" s="42">
        <v>259.1866177100818</v>
      </c>
      <c r="M44" s="42">
        <v>58.570934605355603</v>
      </c>
      <c r="N44">
        <v>63</v>
      </c>
    </row>
    <row r="45" spans="1:14">
      <c r="A45" t="s">
        <v>49</v>
      </c>
      <c r="B45">
        <v>186</v>
      </c>
      <c r="D45" t="s">
        <v>78</v>
      </c>
      <c r="E45" t="s">
        <v>11</v>
      </c>
      <c r="F45">
        <v>2001</v>
      </c>
      <c r="G45" t="s">
        <v>81</v>
      </c>
      <c r="H45">
        <v>150</v>
      </c>
      <c r="I45">
        <v>120</v>
      </c>
      <c r="J45" t="s">
        <v>84</v>
      </c>
      <c r="K45" t="s">
        <v>13</v>
      </c>
      <c r="L45" s="42">
        <v>254.08585812670799</v>
      </c>
      <c r="M45" s="42">
        <v>59.179049382027387</v>
      </c>
      <c r="N45">
        <v>63</v>
      </c>
    </row>
    <row r="46" spans="1:14">
      <c r="A46" t="s">
        <v>49</v>
      </c>
      <c r="B46">
        <v>188</v>
      </c>
      <c r="D46" t="s">
        <v>78</v>
      </c>
      <c r="E46" t="s">
        <v>11</v>
      </c>
      <c r="F46">
        <v>2001</v>
      </c>
      <c r="G46" t="s">
        <v>81</v>
      </c>
      <c r="H46">
        <v>150</v>
      </c>
      <c r="I46">
        <v>120</v>
      </c>
      <c r="J46" t="s">
        <v>85</v>
      </c>
      <c r="K46" t="s">
        <v>13</v>
      </c>
      <c r="L46" s="42">
        <v>248.35820280391101</v>
      </c>
      <c r="M46" s="42">
        <v>59.162343793444151</v>
      </c>
      <c r="N46">
        <v>63</v>
      </c>
    </row>
    <row r="47" spans="1:14">
      <c r="A47" t="s">
        <v>49</v>
      </c>
      <c r="B47">
        <v>190</v>
      </c>
      <c r="D47" t="s">
        <v>78</v>
      </c>
      <c r="E47" t="s">
        <v>11</v>
      </c>
      <c r="F47">
        <v>2001</v>
      </c>
      <c r="G47" t="s">
        <v>87</v>
      </c>
      <c r="H47">
        <v>149</v>
      </c>
      <c r="I47">
        <v>120</v>
      </c>
      <c r="J47" t="s">
        <v>86</v>
      </c>
      <c r="K47" t="s">
        <v>13</v>
      </c>
      <c r="L47" s="42">
        <v>243.56702753040639</v>
      </c>
      <c r="M47" s="42">
        <v>58.782015466185328</v>
      </c>
      <c r="N47">
        <v>63</v>
      </c>
    </row>
    <row r="48" spans="1:14">
      <c r="A48" t="s">
        <v>49</v>
      </c>
      <c r="B48">
        <v>192</v>
      </c>
      <c r="D48" t="s">
        <v>78</v>
      </c>
      <c r="E48" t="s">
        <v>11</v>
      </c>
      <c r="F48">
        <v>2001</v>
      </c>
      <c r="G48" t="s">
        <v>89</v>
      </c>
      <c r="H48">
        <v>151</v>
      </c>
      <c r="I48">
        <v>120</v>
      </c>
      <c r="J48" t="s">
        <v>88</v>
      </c>
      <c r="K48" t="s">
        <v>13</v>
      </c>
      <c r="L48" s="42">
        <v>238.095076177545</v>
      </c>
      <c r="M48" s="42">
        <v>58.617244683465728</v>
      </c>
      <c r="N48">
        <v>63</v>
      </c>
    </row>
    <row r="49" spans="1:14">
      <c r="A49" t="s">
        <v>49</v>
      </c>
      <c r="B49">
        <v>194</v>
      </c>
      <c r="D49" t="s">
        <v>78</v>
      </c>
      <c r="E49" t="s">
        <v>11</v>
      </c>
      <c r="F49">
        <v>2001</v>
      </c>
      <c r="G49" t="s">
        <v>83</v>
      </c>
      <c r="H49">
        <v>151</v>
      </c>
      <c r="I49">
        <v>120</v>
      </c>
      <c r="J49" t="s">
        <v>90</v>
      </c>
      <c r="K49" t="s">
        <v>13</v>
      </c>
      <c r="L49" s="42">
        <v>232.83963279475049</v>
      </c>
      <c r="M49" s="42">
        <v>58.517094346132332</v>
      </c>
      <c r="N49">
        <v>63</v>
      </c>
    </row>
    <row r="50" spans="1:14">
      <c r="A50" t="s">
        <v>49</v>
      </c>
      <c r="B50">
        <v>196</v>
      </c>
      <c r="D50" t="s">
        <v>78</v>
      </c>
      <c r="E50" t="s">
        <v>11</v>
      </c>
      <c r="F50">
        <v>2001</v>
      </c>
      <c r="G50" t="s">
        <v>92</v>
      </c>
      <c r="H50">
        <v>151</v>
      </c>
      <c r="I50">
        <v>136</v>
      </c>
      <c r="J50" t="s">
        <v>91</v>
      </c>
      <c r="K50" t="s">
        <v>13</v>
      </c>
      <c r="L50" s="42">
        <v>227.82130760750539</v>
      </c>
      <c r="M50" s="42">
        <v>58.709635914008452</v>
      </c>
      <c r="N50">
        <v>63</v>
      </c>
    </row>
    <row r="51" spans="1:14">
      <c r="A51" t="s">
        <v>49</v>
      </c>
      <c r="B51">
        <v>198</v>
      </c>
      <c r="D51" t="s">
        <v>78</v>
      </c>
      <c r="E51" t="s">
        <v>11</v>
      </c>
      <c r="F51">
        <v>2001</v>
      </c>
      <c r="G51" t="s">
        <v>94</v>
      </c>
      <c r="H51">
        <v>222</v>
      </c>
      <c r="I51">
        <v>127</v>
      </c>
      <c r="J51" t="s">
        <v>93</v>
      </c>
      <c r="K51" t="s">
        <v>13</v>
      </c>
      <c r="L51" s="42">
        <v>222.1162956651126</v>
      </c>
      <c r="M51" s="42">
        <v>58.908693128987743</v>
      </c>
      <c r="N51">
        <v>63</v>
      </c>
    </row>
    <row r="52" spans="1:14">
      <c r="A52" t="s">
        <v>96</v>
      </c>
      <c r="B52">
        <v>1</v>
      </c>
      <c r="D52" t="s">
        <v>97</v>
      </c>
      <c r="E52" t="s">
        <v>11</v>
      </c>
      <c r="F52">
        <v>2001</v>
      </c>
      <c r="G52" t="s">
        <v>98</v>
      </c>
      <c r="H52">
        <v>241</v>
      </c>
      <c r="I52">
        <v>144</v>
      </c>
      <c r="J52" t="s">
        <v>95</v>
      </c>
      <c r="K52" t="s">
        <v>13</v>
      </c>
      <c r="L52" s="42">
        <v>353.45020469651831</v>
      </c>
      <c r="M52" s="42">
        <v>149.72479939217999</v>
      </c>
      <c r="N52">
        <v>53</v>
      </c>
    </row>
    <row r="53" spans="1:14">
      <c r="A53" t="s">
        <v>96</v>
      </c>
      <c r="B53">
        <v>2</v>
      </c>
      <c r="D53" t="s">
        <v>97</v>
      </c>
      <c r="E53" t="s">
        <v>11</v>
      </c>
      <c r="F53">
        <v>2001</v>
      </c>
      <c r="G53" t="s">
        <v>100</v>
      </c>
      <c r="H53">
        <v>150</v>
      </c>
      <c r="I53">
        <v>128</v>
      </c>
      <c r="J53" t="s">
        <v>99</v>
      </c>
      <c r="K53" t="s">
        <v>13</v>
      </c>
      <c r="L53" s="42">
        <v>381.75653105085661</v>
      </c>
      <c r="M53" s="42">
        <v>138.291715008506</v>
      </c>
      <c r="N53">
        <v>53</v>
      </c>
    </row>
    <row r="54" spans="1:14">
      <c r="A54" t="s">
        <v>96</v>
      </c>
      <c r="B54">
        <v>3</v>
      </c>
      <c r="D54" t="s">
        <v>97</v>
      </c>
      <c r="E54" t="s">
        <v>11</v>
      </c>
      <c r="F54">
        <v>2001</v>
      </c>
      <c r="G54" t="s">
        <v>102</v>
      </c>
      <c r="H54">
        <v>136</v>
      </c>
      <c r="I54">
        <v>115</v>
      </c>
      <c r="J54" t="s">
        <v>101</v>
      </c>
      <c r="K54" t="s">
        <v>13</v>
      </c>
      <c r="L54" s="42">
        <v>357.60141288872171</v>
      </c>
      <c r="M54" s="42">
        <v>156.49660125443879</v>
      </c>
      <c r="N54">
        <v>53</v>
      </c>
    </row>
    <row r="55" spans="1:14">
      <c r="A55" t="s">
        <v>96</v>
      </c>
      <c r="B55">
        <v>4</v>
      </c>
      <c r="D55" t="s">
        <v>97</v>
      </c>
      <c r="E55" t="s">
        <v>11</v>
      </c>
      <c r="F55">
        <v>2001</v>
      </c>
      <c r="G55" t="s">
        <v>104</v>
      </c>
      <c r="H55">
        <v>139</v>
      </c>
      <c r="I55">
        <v>128</v>
      </c>
      <c r="J55" t="s">
        <v>103</v>
      </c>
      <c r="K55" t="s">
        <v>13</v>
      </c>
      <c r="L55" s="42">
        <v>387.22328571507649</v>
      </c>
      <c r="M55" s="42">
        <v>143.03745873019841</v>
      </c>
      <c r="N55">
        <v>53</v>
      </c>
    </row>
    <row r="56" spans="1:14">
      <c r="A56" t="s">
        <v>96</v>
      </c>
      <c r="B56">
        <v>5</v>
      </c>
      <c r="D56" t="s">
        <v>97</v>
      </c>
      <c r="E56" t="s">
        <v>11</v>
      </c>
      <c r="F56">
        <v>2001</v>
      </c>
      <c r="G56" t="s">
        <v>21</v>
      </c>
      <c r="H56">
        <v>132</v>
      </c>
      <c r="I56">
        <v>124</v>
      </c>
      <c r="J56" t="s">
        <v>105</v>
      </c>
      <c r="K56" t="s">
        <v>13</v>
      </c>
      <c r="L56" s="42">
        <v>361.05309207927269</v>
      </c>
      <c r="M56" s="42">
        <v>160.34086661460401</v>
      </c>
      <c r="N56">
        <v>52</v>
      </c>
    </row>
    <row r="57" spans="1:14">
      <c r="A57" t="s">
        <v>96</v>
      </c>
      <c r="B57">
        <v>6</v>
      </c>
      <c r="D57" t="s">
        <v>97</v>
      </c>
      <c r="E57" t="s">
        <v>11</v>
      </c>
      <c r="F57">
        <v>2001</v>
      </c>
      <c r="G57" t="s">
        <v>107</v>
      </c>
      <c r="H57">
        <v>151</v>
      </c>
      <c r="I57">
        <v>117</v>
      </c>
      <c r="J57" t="s">
        <v>106</v>
      </c>
      <c r="K57" t="s">
        <v>13</v>
      </c>
      <c r="L57" s="42">
        <v>387.78806183277243</v>
      </c>
      <c r="M57" s="42">
        <v>148.49766254051869</v>
      </c>
      <c r="N57">
        <v>53</v>
      </c>
    </row>
    <row r="58" spans="1:14">
      <c r="A58" t="s">
        <v>96</v>
      </c>
      <c r="B58">
        <v>7</v>
      </c>
      <c r="D58" t="s">
        <v>97</v>
      </c>
      <c r="E58" t="s">
        <v>11</v>
      </c>
      <c r="F58">
        <v>2001</v>
      </c>
      <c r="G58" t="s">
        <v>109</v>
      </c>
      <c r="H58">
        <v>216</v>
      </c>
      <c r="I58">
        <v>166</v>
      </c>
      <c r="J58" t="s">
        <v>108</v>
      </c>
      <c r="K58" t="s">
        <v>13</v>
      </c>
      <c r="L58" s="42">
        <v>363.76321103158159</v>
      </c>
      <c r="M58" s="42">
        <v>166.65673166500281</v>
      </c>
      <c r="N58">
        <v>52</v>
      </c>
    </row>
    <row r="59" spans="1:14">
      <c r="A59" t="s">
        <v>96</v>
      </c>
      <c r="B59">
        <v>8</v>
      </c>
      <c r="D59" t="s">
        <v>97</v>
      </c>
      <c r="E59" t="s">
        <v>11</v>
      </c>
      <c r="F59">
        <v>2001</v>
      </c>
      <c r="G59" t="s">
        <v>111</v>
      </c>
      <c r="H59">
        <v>186</v>
      </c>
      <c r="I59">
        <v>141</v>
      </c>
      <c r="J59" t="s">
        <v>110</v>
      </c>
      <c r="K59" t="s">
        <v>13</v>
      </c>
      <c r="L59" s="42">
        <v>394.79371841508089</v>
      </c>
      <c r="M59" s="42">
        <v>153.47418473474039</v>
      </c>
      <c r="N59">
        <v>51</v>
      </c>
    </row>
    <row r="60" spans="1:14">
      <c r="A60" t="s">
        <v>96</v>
      </c>
      <c r="B60">
        <v>9</v>
      </c>
      <c r="D60" t="s">
        <v>97</v>
      </c>
      <c r="E60" t="s">
        <v>11</v>
      </c>
      <c r="F60">
        <v>2001</v>
      </c>
      <c r="G60" t="s">
        <v>113</v>
      </c>
      <c r="H60">
        <v>216</v>
      </c>
      <c r="I60">
        <v>147</v>
      </c>
      <c r="J60" t="s">
        <v>112</v>
      </c>
      <c r="K60" t="s">
        <v>13</v>
      </c>
      <c r="L60" s="42">
        <v>377.29670618758178</v>
      </c>
      <c r="M60" s="42">
        <v>180.57688629680359</v>
      </c>
      <c r="N60">
        <v>50</v>
      </c>
    </row>
    <row r="61" spans="1:14">
      <c r="A61" t="s">
        <v>96</v>
      </c>
      <c r="B61">
        <v>10</v>
      </c>
      <c r="D61" t="s">
        <v>97</v>
      </c>
      <c r="E61" t="s">
        <v>11</v>
      </c>
      <c r="F61">
        <v>2001</v>
      </c>
      <c r="G61" t="s">
        <v>115</v>
      </c>
      <c r="H61">
        <v>187</v>
      </c>
      <c r="I61">
        <v>138</v>
      </c>
      <c r="J61" t="s">
        <v>114</v>
      </c>
      <c r="K61" t="s">
        <v>13</v>
      </c>
      <c r="L61" s="42">
        <v>397.09561216410918</v>
      </c>
      <c r="M61" s="42">
        <v>161.13158672337951</v>
      </c>
      <c r="N61">
        <v>51</v>
      </c>
    </row>
    <row r="62" spans="1:14">
      <c r="A62" t="s">
        <v>96</v>
      </c>
      <c r="B62">
        <v>11</v>
      </c>
      <c r="D62" t="s">
        <v>97</v>
      </c>
      <c r="E62" t="s">
        <v>11</v>
      </c>
      <c r="F62">
        <v>2001</v>
      </c>
      <c r="G62" t="s">
        <v>23</v>
      </c>
      <c r="H62">
        <v>133</v>
      </c>
      <c r="I62">
        <v>113</v>
      </c>
      <c r="J62" t="s">
        <v>116</v>
      </c>
      <c r="K62" t="s">
        <v>13</v>
      </c>
      <c r="L62" s="42">
        <v>380.70394271664941</v>
      </c>
      <c r="M62" s="42">
        <v>187.28155462398831</v>
      </c>
      <c r="N62">
        <v>50</v>
      </c>
    </row>
    <row r="63" spans="1:14">
      <c r="A63" t="s">
        <v>96</v>
      </c>
      <c r="B63">
        <v>12</v>
      </c>
      <c r="D63" t="s">
        <v>97</v>
      </c>
      <c r="E63" t="s">
        <v>11</v>
      </c>
      <c r="F63">
        <v>2001</v>
      </c>
      <c r="G63" t="s">
        <v>100</v>
      </c>
      <c r="H63">
        <v>149</v>
      </c>
      <c r="I63">
        <v>128</v>
      </c>
      <c r="J63" t="s">
        <v>117</v>
      </c>
      <c r="K63" t="s">
        <v>13</v>
      </c>
      <c r="L63" s="42">
        <v>403.35261595779463</v>
      </c>
      <c r="M63" s="42">
        <v>166.21842882182199</v>
      </c>
      <c r="N63">
        <v>52</v>
      </c>
    </row>
    <row r="64" spans="1:14">
      <c r="A64" t="s">
        <v>96</v>
      </c>
      <c r="B64">
        <v>13</v>
      </c>
      <c r="D64" t="s">
        <v>97</v>
      </c>
      <c r="E64" t="s">
        <v>11</v>
      </c>
      <c r="F64">
        <v>2001</v>
      </c>
      <c r="G64" t="s">
        <v>119</v>
      </c>
      <c r="H64">
        <v>136</v>
      </c>
      <c r="I64">
        <v>113</v>
      </c>
      <c r="J64" t="s">
        <v>118</v>
      </c>
      <c r="K64" t="s">
        <v>13</v>
      </c>
      <c r="L64" s="42">
        <v>386.42482127832989</v>
      </c>
      <c r="M64" s="42">
        <v>190.8793354992707</v>
      </c>
      <c r="N64">
        <v>50</v>
      </c>
    </row>
    <row r="65" spans="1:14">
      <c r="A65" t="s">
        <v>96</v>
      </c>
      <c r="B65">
        <v>14</v>
      </c>
      <c r="D65" t="s">
        <v>97</v>
      </c>
      <c r="E65" t="s">
        <v>11</v>
      </c>
      <c r="F65">
        <v>2001</v>
      </c>
      <c r="G65" t="s">
        <v>107</v>
      </c>
      <c r="H65">
        <v>153</v>
      </c>
      <c r="I65">
        <v>117</v>
      </c>
      <c r="J65" t="s">
        <v>120</v>
      </c>
      <c r="K65" t="s">
        <v>13</v>
      </c>
      <c r="L65" s="42">
        <v>405.39386403839592</v>
      </c>
      <c r="M65" s="42">
        <v>171.82473686868801</v>
      </c>
      <c r="N65">
        <v>52</v>
      </c>
    </row>
    <row r="66" spans="1:14">
      <c r="A66" t="s">
        <v>96</v>
      </c>
      <c r="B66">
        <v>15</v>
      </c>
      <c r="D66" t="s">
        <v>97</v>
      </c>
      <c r="E66" t="s">
        <v>11</v>
      </c>
      <c r="F66">
        <v>2001</v>
      </c>
      <c r="G66" t="s">
        <v>122</v>
      </c>
      <c r="H66">
        <v>218</v>
      </c>
      <c r="I66">
        <v>163</v>
      </c>
      <c r="J66" t="s">
        <v>121</v>
      </c>
      <c r="K66" t="s">
        <v>13</v>
      </c>
      <c r="L66" s="42">
        <v>390.23222842303721</v>
      </c>
      <c r="M66" s="42">
        <v>197.69255110048169</v>
      </c>
      <c r="N66">
        <v>50</v>
      </c>
    </row>
    <row r="67" spans="1:14">
      <c r="A67" t="s">
        <v>96</v>
      </c>
      <c r="B67">
        <v>16</v>
      </c>
      <c r="D67" t="s">
        <v>97</v>
      </c>
      <c r="E67" t="s">
        <v>11</v>
      </c>
      <c r="F67">
        <v>2001</v>
      </c>
      <c r="G67" t="s">
        <v>124</v>
      </c>
      <c r="H67">
        <v>157</v>
      </c>
      <c r="I67">
        <v>128</v>
      </c>
      <c r="J67" t="s">
        <v>123</v>
      </c>
      <c r="K67" t="s">
        <v>13</v>
      </c>
      <c r="L67" s="42">
        <v>412.16267092009508</v>
      </c>
      <c r="M67" s="42">
        <v>175.16385180736839</v>
      </c>
      <c r="N67">
        <v>52</v>
      </c>
    </row>
    <row r="68" spans="1:14">
      <c r="A68" t="s">
        <v>96</v>
      </c>
      <c r="B68">
        <v>17</v>
      </c>
      <c r="D68" t="s">
        <v>97</v>
      </c>
      <c r="E68" t="s">
        <v>11</v>
      </c>
      <c r="F68">
        <v>2001</v>
      </c>
      <c r="G68" t="s">
        <v>126</v>
      </c>
      <c r="H68">
        <v>321</v>
      </c>
      <c r="I68">
        <v>195</v>
      </c>
      <c r="J68" t="s">
        <v>125</v>
      </c>
      <c r="K68" t="s">
        <v>13</v>
      </c>
      <c r="L68" s="42">
        <v>403.7209999492477</v>
      </c>
      <c r="M68" s="42">
        <v>206.13873862036141</v>
      </c>
      <c r="N68">
        <v>49</v>
      </c>
    </row>
    <row r="69" spans="1:14">
      <c r="A69" t="s">
        <v>96</v>
      </c>
      <c r="B69">
        <v>19</v>
      </c>
      <c r="D69" t="s">
        <v>97</v>
      </c>
      <c r="E69" t="s">
        <v>11</v>
      </c>
      <c r="F69">
        <v>2001</v>
      </c>
      <c r="G69" t="s">
        <v>128</v>
      </c>
      <c r="H69">
        <v>271</v>
      </c>
      <c r="I69">
        <v>200</v>
      </c>
      <c r="J69" t="s">
        <v>127</v>
      </c>
      <c r="K69" t="s">
        <v>13</v>
      </c>
      <c r="L69" s="42">
        <v>405.63280069539252</v>
      </c>
      <c r="M69" s="42">
        <v>214.92917614877661</v>
      </c>
      <c r="N69">
        <v>49</v>
      </c>
    </row>
    <row r="70" spans="1:14">
      <c r="A70" t="s">
        <v>130</v>
      </c>
      <c r="B70">
        <v>14</v>
      </c>
      <c r="D70" t="s">
        <v>131</v>
      </c>
      <c r="E70" t="s">
        <v>11</v>
      </c>
      <c r="F70">
        <v>2001</v>
      </c>
      <c r="G70" t="s">
        <v>132</v>
      </c>
      <c r="H70">
        <v>143</v>
      </c>
      <c r="I70">
        <v>95</v>
      </c>
      <c r="J70" t="s">
        <v>129</v>
      </c>
      <c r="K70" t="s">
        <v>13</v>
      </c>
      <c r="L70" s="42">
        <v>442.33718010130673</v>
      </c>
      <c r="M70" s="42">
        <v>84.253938722050563</v>
      </c>
      <c r="N70">
        <v>58</v>
      </c>
    </row>
    <row r="71" spans="1:14">
      <c r="A71" t="s">
        <v>130</v>
      </c>
      <c r="B71">
        <v>15</v>
      </c>
      <c r="D71" t="s">
        <v>131</v>
      </c>
      <c r="E71" t="s">
        <v>11</v>
      </c>
      <c r="F71">
        <v>2001</v>
      </c>
      <c r="G71" t="s">
        <v>132</v>
      </c>
      <c r="H71">
        <v>141</v>
      </c>
      <c r="I71">
        <v>100</v>
      </c>
      <c r="J71" t="s">
        <v>133</v>
      </c>
      <c r="K71" t="s">
        <v>13</v>
      </c>
      <c r="L71" s="42">
        <v>437.23986369042927</v>
      </c>
      <c r="M71" s="42">
        <v>87.478798134533861</v>
      </c>
      <c r="N71">
        <v>58</v>
      </c>
    </row>
    <row r="72" spans="1:14">
      <c r="A72" t="s">
        <v>130</v>
      </c>
      <c r="B72">
        <v>16</v>
      </c>
      <c r="D72" t="s">
        <v>131</v>
      </c>
      <c r="E72" t="s">
        <v>11</v>
      </c>
      <c r="F72">
        <v>2001</v>
      </c>
      <c r="G72" t="s">
        <v>135</v>
      </c>
      <c r="H72">
        <v>142</v>
      </c>
      <c r="I72">
        <v>100</v>
      </c>
      <c r="J72" t="s">
        <v>134</v>
      </c>
      <c r="K72" t="s">
        <v>13</v>
      </c>
      <c r="L72" s="42">
        <v>431.01656603895429</v>
      </c>
      <c r="M72" s="42">
        <v>83.890867324423752</v>
      </c>
      <c r="N72">
        <v>58</v>
      </c>
    </row>
    <row r="73" spans="1:14">
      <c r="A73" t="s">
        <v>130</v>
      </c>
      <c r="B73">
        <v>17</v>
      </c>
      <c r="D73" t="s">
        <v>131</v>
      </c>
      <c r="E73" t="s">
        <v>11</v>
      </c>
      <c r="F73">
        <v>2001</v>
      </c>
      <c r="G73" t="s">
        <v>137</v>
      </c>
      <c r="H73">
        <v>155</v>
      </c>
      <c r="I73">
        <v>100</v>
      </c>
      <c r="J73" t="s">
        <v>136</v>
      </c>
      <c r="K73" t="s">
        <v>13</v>
      </c>
      <c r="L73" s="42">
        <v>409.95267848861607</v>
      </c>
      <c r="M73" s="42">
        <v>87.377907256682718</v>
      </c>
      <c r="N73">
        <v>57</v>
      </c>
    </row>
    <row r="74" spans="1:14">
      <c r="A74" t="s">
        <v>130</v>
      </c>
      <c r="B74">
        <v>18</v>
      </c>
      <c r="D74" t="s">
        <v>131</v>
      </c>
      <c r="E74" t="s">
        <v>11</v>
      </c>
      <c r="F74">
        <v>2001</v>
      </c>
      <c r="G74" t="s">
        <v>139</v>
      </c>
      <c r="H74">
        <v>150</v>
      </c>
      <c r="I74">
        <v>99</v>
      </c>
      <c r="J74" t="s">
        <v>138</v>
      </c>
      <c r="K74" t="s">
        <v>13</v>
      </c>
      <c r="L74" s="42">
        <v>402.86236619967178</v>
      </c>
      <c r="M74" s="42">
        <v>83.338849009939267</v>
      </c>
      <c r="N74">
        <v>57</v>
      </c>
    </row>
    <row r="75" spans="1:14">
      <c r="A75" t="s">
        <v>130</v>
      </c>
      <c r="B75">
        <v>19</v>
      </c>
      <c r="D75" t="s">
        <v>131</v>
      </c>
      <c r="E75" t="s">
        <v>11</v>
      </c>
      <c r="F75">
        <v>2001</v>
      </c>
      <c r="G75" t="s">
        <v>141</v>
      </c>
      <c r="H75">
        <v>150</v>
      </c>
      <c r="I75">
        <v>95</v>
      </c>
      <c r="J75" t="s">
        <v>140</v>
      </c>
      <c r="K75" t="s">
        <v>13</v>
      </c>
      <c r="L75" s="42">
        <v>397.85393927923252</v>
      </c>
      <c r="M75" s="42">
        <v>86.766649504724285</v>
      </c>
      <c r="N75">
        <v>58</v>
      </c>
    </row>
    <row r="76" spans="1:14">
      <c r="A76" t="s">
        <v>130</v>
      </c>
      <c r="B76">
        <v>20</v>
      </c>
      <c r="D76" t="s">
        <v>131</v>
      </c>
      <c r="E76" t="s">
        <v>11</v>
      </c>
      <c r="F76">
        <v>2001</v>
      </c>
      <c r="G76" t="s">
        <v>143</v>
      </c>
      <c r="H76">
        <v>151</v>
      </c>
      <c r="I76">
        <v>97</v>
      </c>
      <c r="J76" t="s">
        <v>142</v>
      </c>
      <c r="K76" t="s">
        <v>13</v>
      </c>
      <c r="L76" s="42">
        <v>391.33673901131999</v>
      </c>
      <c r="M76" s="42">
        <v>83.520488879635181</v>
      </c>
      <c r="N76">
        <v>57</v>
      </c>
    </row>
    <row r="77" spans="1:14">
      <c r="A77" t="s">
        <v>130</v>
      </c>
      <c r="B77">
        <v>21</v>
      </c>
      <c r="D77" t="s">
        <v>131</v>
      </c>
      <c r="E77" t="s">
        <v>11</v>
      </c>
      <c r="F77">
        <v>2001</v>
      </c>
      <c r="G77" t="s">
        <v>145</v>
      </c>
      <c r="H77">
        <v>151</v>
      </c>
      <c r="I77">
        <v>95</v>
      </c>
      <c r="J77" t="s">
        <v>144</v>
      </c>
      <c r="K77" t="s">
        <v>13</v>
      </c>
      <c r="L77" s="42">
        <v>385.93690378089059</v>
      </c>
      <c r="M77" s="42">
        <v>86.848276551673663</v>
      </c>
      <c r="N77">
        <v>58</v>
      </c>
    </row>
    <row r="78" spans="1:14">
      <c r="A78" t="s">
        <v>130</v>
      </c>
      <c r="B78">
        <v>22</v>
      </c>
      <c r="D78" t="s">
        <v>131</v>
      </c>
      <c r="E78" t="s">
        <v>11</v>
      </c>
      <c r="F78">
        <v>2001</v>
      </c>
      <c r="G78" t="s">
        <v>141</v>
      </c>
      <c r="H78">
        <v>150</v>
      </c>
      <c r="I78">
        <v>95</v>
      </c>
      <c r="J78" t="s">
        <v>146</v>
      </c>
      <c r="K78" t="s">
        <v>13</v>
      </c>
      <c r="L78" s="42">
        <v>379.45295162904932</v>
      </c>
      <c r="M78" s="42">
        <v>83.353446599405331</v>
      </c>
      <c r="N78">
        <v>57</v>
      </c>
    </row>
    <row r="79" spans="1:14">
      <c r="A79" t="s">
        <v>130</v>
      </c>
      <c r="B79">
        <v>23</v>
      </c>
      <c r="D79" t="s">
        <v>131</v>
      </c>
      <c r="E79" t="s">
        <v>11</v>
      </c>
      <c r="F79">
        <v>2001</v>
      </c>
      <c r="G79" t="s">
        <v>141</v>
      </c>
      <c r="H79">
        <v>150</v>
      </c>
      <c r="I79">
        <v>95</v>
      </c>
      <c r="J79" t="s">
        <v>147</v>
      </c>
      <c r="K79" t="s">
        <v>13</v>
      </c>
      <c r="L79" s="42">
        <v>374.7340230083451</v>
      </c>
      <c r="M79" s="42">
        <v>87.354125260343096</v>
      </c>
      <c r="N79">
        <v>57</v>
      </c>
    </row>
    <row r="80" spans="1:14">
      <c r="A80" t="s">
        <v>130</v>
      </c>
      <c r="B80">
        <v>24</v>
      </c>
      <c r="D80" t="s">
        <v>131</v>
      </c>
      <c r="E80" t="s">
        <v>11</v>
      </c>
      <c r="F80">
        <v>2001</v>
      </c>
      <c r="G80" t="s">
        <v>149</v>
      </c>
      <c r="H80">
        <v>269</v>
      </c>
      <c r="I80">
        <v>105</v>
      </c>
      <c r="J80" t="s">
        <v>148</v>
      </c>
      <c r="K80" t="s">
        <v>13</v>
      </c>
      <c r="L80" s="42">
        <v>367.2919091131792</v>
      </c>
      <c r="M80" s="42">
        <v>86.253496613817063</v>
      </c>
      <c r="N80">
        <v>59</v>
      </c>
    </row>
    <row r="81" spans="1:14">
      <c r="A81" t="s">
        <v>151</v>
      </c>
      <c r="B81">
        <v>1</v>
      </c>
      <c r="D81" t="s">
        <v>152</v>
      </c>
      <c r="E81" t="s">
        <v>11</v>
      </c>
      <c r="F81">
        <v>2001</v>
      </c>
      <c r="G81" t="s">
        <v>153</v>
      </c>
      <c r="H81">
        <v>270</v>
      </c>
      <c r="I81">
        <v>114</v>
      </c>
      <c r="J81" t="s">
        <v>150</v>
      </c>
      <c r="K81" t="s">
        <v>13</v>
      </c>
      <c r="L81" s="42">
        <v>337.29563308767308</v>
      </c>
      <c r="M81" s="42">
        <v>92.798901039446619</v>
      </c>
      <c r="N81">
        <v>57</v>
      </c>
    </row>
    <row r="82" spans="1:14">
      <c r="A82" t="s">
        <v>151</v>
      </c>
      <c r="B82">
        <v>2</v>
      </c>
      <c r="D82" t="s">
        <v>152</v>
      </c>
      <c r="E82" t="s">
        <v>11</v>
      </c>
      <c r="F82">
        <v>2001</v>
      </c>
      <c r="G82" t="s">
        <v>155</v>
      </c>
      <c r="H82">
        <v>150</v>
      </c>
      <c r="I82">
        <v>97</v>
      </c>
      <c r="J82" t="s">
        <v>154</v>
      </c>
      <c r="K82" t="s">
        <v>13</v>
      </c>
      <c r="L82" s="42">
        <v>331.54237089701542</v>
      </c>
      <c r="M82" s="42">
        <v>92.389871269051085</v>
      </c>
      <c r="N82">
        <v>57</v>
      </c>
    </row>
    <row r="83" spans="1:14">
      <c r="A83" t="s">
        <v>151</v>
      </c>
      <c r="B83">
        <v>3</v>
      </c>
      <c r="D83" t="s">
        <v>152</v>
      </c>
      <c r="E83" t="s">
        <v>11</v>
      </c>
      <c r="F83">
        <v>2001</v>
      </c>
      <c r="G83" t="s">
        <v>141</v>
      </c>
      <c r="H83">
        <v>150</v>
      </c>
      <c r="I83">
        <v>95</v>
      </c>
      <c r="J83" t="s">
        <v>156</v>
      </c>
      <c r="K83" t="s">
        <v>13</v>
      </c>
      <c r="L83" s="42">
        <v>326.56524018945822</v>
      </c>
      <c r="M83" s="42">
        <v>96.731940179600059</v>
      </c>
      <c r="N83">
        <v>57</v>
      </c>
    </row>
    <row r="84" spans="1:14">
      <c r="A84" t="s">
        <v>151</v>
      </c>
      <c r="B84">
        <v>4</v>
      </c>
      <c r="D84" t="s">
        <v>152</v>
      </c>
      <c r="E84" t="s">
        <v>11</v>
      </c>
      <c r="F84">
        <v>2001</v>
      </c>
      <c r="G84" t="s">
        <v>145</v>
      </c>
      <c r="H84">
        <v>151</v>
      </c>
      <c r="I84">
        <v>95</v>
      </c>
      <c r="J84" t="s">
        <v>157</v>
      </c>
      <c r="K84" t="s">
        <v>13</v>
      </c>
      <c r="L84" s="42">
        <v>321.05213564157748</v>
      </c>
      <c r="M84" s="42">
        <v>93.203430460659305</v>
      </c>
      <c r="N84">
        <v>57</v>
      </c>
    </row>
    <row r="85" spans="1:14">
      <c r="A85" t="s">
        <v>151</v>
      </c>
      <c r="B85">
        <v>5</v>
      </c>
      <c r="D85" t="s">
        <v>152</v>
      </c>
      <c r="E85" t="s">
        <v>11</v>
      </c>
      <c r="F85">
        <v>2001</v>
      </c>
      <c r="G85" t="s">
        <v>145</v>
      </c>
      <c r="H85">
        <v>151</v>
      </c>
      <c r="I85">
        <v>95</v>
      </c>
      <c r="J85" t="s">
        <v>158</v>
      </c>
      <c r="K85" t="s">
        <v>13</v>
      </c>
      <c r="L85" s="42">
        <v>316.55379479638623</v>
      </c>
      <c r="M85" s="42">
        <v>96.886724558455469</v>
      </c>
      <c r="N85">
        <v>55</v>
      </c>
    </row>
    <row r="86" spans="1:14">
      <c r="A86" t="s">
        <v>151</v>
      </c>
      <c r="B86">
        <v>6</v>
      </c>
      <c r="D86" t="s">
        <v>152</v>
      </c>
      <c r="E86" t="s">
        <v>11</v>
      </c>
      <c r="F86">
        <v>2001</v>
      </c>
      <c r="G86" t="s">
        <v>141</v>
      </c>
      <c r="H86">
        <v>150</v>
      </c>
      <c r="I86">
        <v>95</v>
      </c>
      <c r="J86" t="s">
        <v>159</v>
      </c>
      <c r="K86" t="s">
        <v>13</v>
      </c>
      <c r="L86" s="42">
        <v>309.53052482754799</v>
      </c>
      <c r="M86" s="42">
        <v>92.709421769681271</v>
      </c>
      <c r="N86">
        <v>55</v>
      </c>
    </row>
    <row r="87" spans="1:14">
      <c r="A87" t="s">
        <v>151</v>
      </c>
      <c r="B87">
        <v>7</v>
      </c>
      <c r="D87" t="s">
        <v>152</v>
      </c>
      <c r="E87" t="s">
        <v>11</v>
      </c>
      <c r="F87">
        <v>2001</v>
      </c>
      <c r="G87" t="s">
        <v>141</v>
      </c>
      <c r="H87">
        <v>150</v>
      </c>
      <c r="I87">
        <v>95</v>
      </c>
      <c r="J87" t="s">
        <v>160</v>
      </c>
      <c r="K87" t="s">
        <v>13</v>
      </c>
      <c r="L87" s="42">
        <v>304.87700487248242</v>
      </c>
      <c r="M87" s="42">
        <v>96.328095422128698</v>
      </c>
      <c r="N87">
        <v>57</v>
      </c>
    </row>
    <row r="88" spans="1:14">
      <c r="A88" t="s">
        <v>151</v>
      </c>
      <c r="B88">
        <v>8</v>
      </c>
      <c r="D88" t="s">
        <v>152</v>
      </c>
      <c r="E88" t="s">
        <v>11</v>
      </c>
      <c r="F88">
        <v>2001</v>
      </c>
      <c r="G88" t="s">
        <v>162</v>
      </c>
      <c r="H88">
        <v>155</v>
      </c>
      <c r="I88">
        <v>116</v>
      </c>
      <c r="J88" t="s">
        <v>161</v>
      </c>
      <c r="K88" t="s">
        <v>13</v>
      </c>
      <c r="L88" s="42">
        <v>298.25549315979828</v>
      </c>
      <c r="M88" s="42">
        <v>92.670139553356378</v>
      </c>
      <c r="N88">
        <v>59</v>
      </c>
    </row>
    <row r="89" spans="1:14">
      <c r="A89" t="s">
        <v>151</v>
      </c>
      <c r="B89">
        <v>10</v>
      </c>
      <c r="D89" t="s">
        <v>152</v>
      </c>
      <c r="E89" t="s">
        <v>11</v>
      </c>
      <c r="F89">
        <v>2001</v>
      </c>
      <c r="G89" t="s">
        <v>164</v>
      </c>
      <c r="H89">
        <v>149</v>
      </c>
      <c r="I89">
        <v>95</v>
      </c>
      <c r="J89" t="s">
        <v>163</v>
      </c>
      <c r="K89" t="s">
        <v>13</v>
      </c>
      <c r="L89" s="42">
        <v>270.38629735991111</v>
      </c>
      <c r="M89" s="42">
        <v>92.326635353884797</v>
      </c>
      <c r="N89">
        <v>57</v>
      </c>
    </row>
    <row r="90" spans="1:14">
      <c r="A90" t="s">
        <v>151</v>
      </c>
      <c r="B90">
        <v>11</v>
      </c>
      <c r="D90" t="s">
        <v>152</v>
      </c>
      <c r="E90" t="s">
        <v>11</v>
      </c>
      <c r="F90">
        <v>2001</v>
      </c>
      <c r="G90" t="s">
        <v>26</v>
      </c>
      <c r="H90">
        <v>149</v>
      </c>
      <c r="I90">
        <v>110</v>
      </c>
      <c r="J90" t="s">
        <v>165</v>
      </c>
      <c r="K90" t="s">
        <v>13</v>
      </c>
      <c r="L90" s="42">
        <v>265.60310182677568</v>
      </c>
      <c r="M90" s="42">
        <v>96.431451729643967</v>
      </c>
      <c r="N90">
        <v>57</v>
      </c>
    </row>
    <row r="91" spans="1:14">
      <c r="A91" t="s">
        <v>151</v>
      </c>
      <c r="B91">
        <v>12</v>
      </c>
      <c r="D91" t="s">
        <v>152</v>
      </c>
      <c r="E91" t="s">
        <v>11</v>
      </c>
      <c r="F91">
        <v>2001</v>
      </c>
      <c r="G91" t="s">
        <v>141</v>
      </c>
      <c r="H91">
        <v>150</v>
      </c>
      <c r="I91">
        <v>95</v>
      </c>
      <c r="J91" t="s">
        <v>166</v>
      </c>
      <c r="K91" t="s">
        <v>13</v>
      </c>
      <c r="L91" s="42">
        <v>259.53260854851021</v>
      </c>
      <c r="M91" s="42">
        <v>92.770623955827332</v>
      </c>
      <c r="N91">
        <v>58</v>
      </c>
    </row>
    <row r="92" spans="1:14">
      <c r="A92" t="s">
        <v>151</v>
      </c>
      <c r="B92">
        <v>13</v>
      </c>
      <c r="D92" t="s">
        <v>152</v>
      </c>
      <c r="E92" t="s">
        <v>11</v>
      </c>
      <c r="F92">
        <v>2001</v>
      </c>
      <c r="G92" t="s">
        <v>145</v>
      </c>
      <c r="H92">
        <v>151</v>
      </c>
      <c r="I92">
        <v>97</v>
      </c>
      <c r="J92" t="s">
        <v>167</v>
      </c>
      <c r="K92" t="s">
        <v>13</v>
      </c>
      <c r="L92" s="42">
        <v>255.21249048586489</v>
      </c>
      <c r="M92" s="42">
        <v>95.992753961903816</v>
      </c>
      <c r="N92">
        <v>56</v>
      </c>
    </row>
    <row r="93" spans="1:14">
      <c r="A93" t="s">
        <v>151</v>
      </c>
      <c r="B93">
        <v>14</v>
      </c>
      <c r="D93" t="s">
        <v>152</v>
      </c>
      <c r="E93" t="s">
        <v>11</v>
      </c>
      <c r="F93">
        <v>2001</v>
      </c>
      <c r="G93" t="s">
        <v>164</v>
      </c>
      <c r="H93">
        <v>149</v>
      </c>
      <c r="I93">
        <v>95</v>
      </c>
      <c r="J93" t="s">
        <v>168</v>
      </c>
      <c r="K93" t="s">
        <v>13</v>
      </c>
      <c r="L93" s="42">
        <v>247.8670758693016</v>
      </c>
      <c r="M93" s="42">
        <v>92.344107615297744</v>
      </c>
      <c r="N93">
        <v>54</v>
      </c>
    </row>
    <row r="94" spans="1:14">
      <c r="A94" t="s">
        <v>151</v>
      </c>
      <c r="B94">
        <v>15</v>
      </c>
      <c r="D94" t="s">
        <v>152</v>
      </c>
      <c r="E94" t="s">
        <v>11</v>
      </c>
      <c r="F94">
        <v>2001</v>
      </c>
      <c r="G94" t="s">
        <v>155</v>
      </c>
      <c r="H94">
        <v>149</v>
      </c>
      <c r="I94">
        <v>97</v>
      </c>
      <c r="J94" t="s">
        <v>169</v>
      </c>
      <c r="K94" t="s">
        <v>13</v>
      </c>
      <c r="L94" s="42">
        <v>244.0548176127507</v>
      </c>
      <c r="M94" s="42">
        <v>95.685963730901719</v>
      </c>
      <c r="N94">
        <v>54</v>
      </c>
    </row>
    <row r="95" spans="1:14">
      <c r="A95" t="s">
        <v>151</v>
      </c>
      <c r="B95">
        <v>16</v>
      </c>
      <c r="D95" t="s">
        <v>152</v>
      </c>
      <c r="E95" t="s">
        <v>11</v>
      </c>
      <c r="F95">
        <v>2001</v>
      </c>
      <c r="G95" t="s">
        <v>171</v>
      </c>
      <c r="H95">
        <v>148</v>
      </c>
      <c r="I95">
        <v>105</v>
      </c>
      <c r="J95" t="s">
        <v>170</v>
      </c>
      <c r="K95" t="s">
        <v>13</v>
      </c>
      <c r="L95" s="42">
        <v>235.8581561023679</v>
      </c>
      <c r="M95" s="42">
        <v>91.778835602807817</v>
      </c>
      <c r="N95">
        <v>54</v>
      </c>
    </row>
    <row r="96" spans="1:14">
      <c r="A96" t="s">
        <v>173</v>
      </c>
      <c r="B96">
        <v>1</v>
      </c>
      <c r="D96" t="s">
        <v>174</v>
      </c>
      <c r="E96" t="s">
        <v>11</v>
      </c>
      <c r="F96">
        <v>2001</v>
      </c>
      <c r="G96" t="s">
        <v>153</v>
      </c>
      <c r="H96">
        <v>206</v>
      </c>
      <c r="I96">
        <v>143</v>
      </c>
      <c r="J96" t="s">
        <v>172</v>
      </c>
      <c r="K96" t="s">
        <v>13</v>
      </c>
      <c r="L96" s="42">
        <v>374.08186390144539</v>
      </c>
      <c r="M96" s="42">
        <v>120.63252460811</v>
      </c>
      <c r="N96">
        <v>54</v>
      </c>
    </row>
    <row r="97" spans="1:14">
      <c r="A97" t="s">
        <v>173</v>
      </c>
      <c r="B97">
        <v>2</v>
      </c>
      <c r="D97" t="s">
        <v>176</v>
      </c>
      <c r="E97" t="s">
        <v>11</v>
      </c>
      <c r="F97">
        <v>2001</v>
      </c>
      <c r="G97" t="s">
        <v>177</v>
      </c>
      <c r="H97">
        <v>180</v>
      </c>
      <c r="I97">
        <v>115</v>
      </c>
      <c r="J97" t="s">
        <v>175</v>
      </c>
      <c r="K97" t="s">
        <v>13</v>
      </c>
      <c r="L97" s="42">
        <v>342.68101858722792</v>
      </c>
      <c r="M97" s="42">
        <v>132.21276976151461</v>
      </c>
      <c r="N97">
        <v>53</v>
      </c>
    </row>
    <row r="98" spans="1:14">
      <c r="A98" t="s">
        <v>173</v>
      </c>
      <c r="B98">
        <v>3</v>
      </c>
      <c r="D98" t="s">
        <v>174</v>
      </c>
      <c r="E98" t="s">
        <v>11</v>
      </c>
      <c r="F98">
        <v>2001</v>
      </c>
      <c r="G98" t="s">
        <v>179</v>
      </c>
      <c r="H98">
        <v>126</v>
      </c>
      <c r="I98">
        <v>113</v>
      </c>
      <c r="J98" t="s">
        <v>178</v>
      </c>
      <c r="K98" t="s">
        <v>13</v>
      </c>
      <c r="L98" s="42">
        <v>379.81177891161428</v>
      </c>
      <c r="M98" s="42">
        <v>118.52325830820961</v>
      </c>
      <c r="N98">
        <v>54</v>
      </c>
    </row>
    <row r="99" spans="1:14">
      <c r="A99" t="s">
        <v>173</v>
      </c>
      <c r="B99">
        <v>4</v>
      </c>
      <c r="D99" t="s">
        <v>176</v>
      </c>
      <c r="E99" t="s">
        <v>11</v>
      </c>
      <c r="F99">
        <v>2001</v>
      </c>
      <c r="G99" t="s">
        <v>139</v>
      </c>
      <c r="H99">
        <v>121</v>
      </c>
      <c r="I99">
        <v>115</v>
      </c>
      <c r="J99" t="s">
        <v>180</v>
      </c>
      <c r="K99" t="s">
        <v>13</v>
      </c>
      <c r="L99" s="42">
        <v>335.77111281347442</v>
      </c>
      <c r="M99" s="42">
        <v>130.64872723240171</v>
      </c>
      <c r="N99">
        <v>53</v>
      </c>
    </row>
    <row r="100" spans="1:14">
      <c r="A100" t="s">
        <v>173</v>
      </c>
      <c r="B100">
        <v>5</v>
      </c>
      <c r="D100" t="s">
        <v>174</v>
      </c>
      <c r="E100" t="s">
        <v>11</v>
      </c>
      <c r="F100">
        <v>2001</v>
      </c>
      <c r="G100" t="s">
        <v>182</v>
      </c>
      <c r="H100">
        <v>122</v>
      </c>
      <c r="I100">
        <v>113</v>
      </c>
      <c r="J100" t="s">
        <v>181</v>
      </c>
      <c r="K100" t="s">
        <v>13</v>
      </c>
      <c r="L100" s="42">
        <v>383.62931535533079</v>
      </c>
      <c r="M100" s="42">
        <v>115.6781095972581</v>
      </c>
      <c r="N100">
        <v>54</v>
      </c>
    </row>
    <row r="101" spans="1:14">
      <c r="A101" t="s">
        <v>173</v>
      </c>
      <c r="B101">
        <v>6</v>
      </c>
      <c r="D101" t="s">
        <v>176</v>
      </c>
      <c r="E101" t="s">
        <v>11</v>
      </c>
      <c r="F101">
        <v>2001</v>
      </c>
      <c r="G101" t="s">
        <v>184</v>
      </c>
      <c r="H101">
        <v>121</v>
      </c>
      <c r="I101">
        <v>124</v>
      </c>
      <c r="J101" t="s">
        <v>183</v>
      </c>
      <c r="K101" t="s">
        <v>13</v>
      </c>
      <c r="L101" s="42">
        <v>331.90322460015898</v>
      </c>
      <c r="M101" s="42">
        <v>134.08070998789171</v>
      </c>
      <c r="N101">
        <v>53</v>
      </c>
    </row>
    <row r="102" spans="1:14">
      <c r="A102" t="s">
        <v>173</v>
      </c>
      <c r="B102">
        <v>7</v>
      </c>
      <c r="D102" t="s">
        <v>174</v>
      </c>
      <c r="E102" t="s">
        <v>11</v>
      </c>
      <c r="F102">
        <v>2001</v>
      </c>
      <c r="G102" t="s">
        <v>179</v>
      </c>
      <c r="H102">
        <v>127</v>
      </c>
      <c r="I102">
        <v>113</v>
      </c>
      <c r="J102" t="s">
        <v>185</v>
      </c>
      <c r="K102" t="s">
        <v>13</v>
      </c>
      <c r="L102" s="42">
        <v>389.64760964237439</v>
      </c>
      <c r="M102" s="42">
        <v>119.0499203695551</v>
      </c>
      <c r="N102">
        <v>53</v>
      </c>
    </row>
    <row r="103" spans="1:14">
      <c r="A103" t="s">
        <v>173</v>
      </c>
      <c r="B103">
        <v>8</v>
      </c>
      <c r="D103" t="s">
        <v>176</v>
      </c>
      <c r="E103" t="s">
        <v>11</v>
      </c>
      <c r="F103">
        <v>2001</v>
      </c>
      <c r="G103" t="s">
        <v>143</v>
      </c>
      <c r="H103">
        <v>121</v>
      </c>
      <c r="I103">
        <v>113</v>
      </c>
      <c r="J103" t="s">
        <v>186</v>
      </c>
      <c r="K103" t="s">
        <v>13</v>
      </c>
      <c r="L103" s="42">
        <v>326.65654149274178</v>
      </c>
      <c r="M103" s="42">
        <v>133.0338584284892</v>
      </c>
      <c r="N103">
        <v>53</v>
      </c>
    </row>
    <row r="104" spans="1:14">
      <c r="A104" t="s">
        <v>173</v>
      </c>
      <c r="B104">
        <v>9</v>
      </c>
      <c r="D104" t="s">
        <v>174</v>
      </c>
      <c r="E104" t="s">
        <v>11</v>
      </c>
      <c r="F104">
        <v>2001</v>
      </c>
      <c r="G104" t="s">
        <v>87</v>
      </c>
      <c r="H104">
        <v>159</v>
      </c>
      <c r="I104">
        <v>128</v>
      </c>
      <c r="J104" t="s">
        <v>187</v>
      </c>
      <c r="K104" t="s">
        <v>13</v>
      </c>
      <c r="L104" s="42">
        <v>393.7782006408911</v>
      </c>
      <c r="M104" s="42">
        <v>115.02900129964171</v>
      </c>
      <c r="N104">
        <v>53</v>
      </c>
    </row>
    <row r="105" spans="1:14">
      <c r="A105" t="s">
        <v>173</v>
      </c>
      <c r="B105">
        <v>10</v>
      </c>
      <c r="D105" t="s">
        <v>176</v>
      </c>
      <c r="E105" t="s">
        <v>11</v>
      </c>
      <c r="F105">
        <v>2001</v>
      </c>
      <c r="G105" t="s">
        <v>189</v>
      </c>
      <c r="H105">
        <v>154</v>
      </c>
      <c r="I105">
        <v>128</v>
      </c>
      <c r="J105" t="s">
        <v>188</v>
      </c>
      <c r="K105" t="s">
        <v>13</v>
      </c>
      <c r="L105" s="42">
        <v>324.14857287976702</v>
      </c>
      <c r="M105" s="42">
        <v>136.84404907508559</v>
      </c>
      <c r="N105">
        <v>53</v>
      </c>
    </row>
    <row r="106" spans="1:14">
      <c r="A106" t="s">
        <v>173</v>
      </c>
      <c r="B106">
        <v>11</v>
      </c>
      <c r="D106" t="s">
        <v>174</v>
      </c>
      <c r="E106" t="s">
        <v>11</v>
      </c>
      <c r="F106">
        <v>2001</v>
      </c>
      <c r="G106" t="s">
        <v>17</v>
      </c>
      <c r="H106">
        <v>162</v>
      </c>
      <c r="I106">
        <v>128</v>
      </c>
      <c r="J106" t="s">
        <v>190</v>
      </c>
      <c r="K106" t="s">
        <v>13</v>
      </c>
      <c r="L106" s="42">
        <v>400.00884315226227</v>
      </c>
      <c r="M106" s="42">
        <v>119.72634858279341</v>
      </c>
      <c r="N106">
        <v>55</v>
      </c>
    </row>
    <row r="107" spans="1:14">
      <c r="A107" t="s">
        <v>173</v>
      </c>
      <c r="B107">
        <v>12</v>
      </c>
      <c r="D107" t="s">
        <v>176</v>
      </c>
      <c r="E107" t="s">
        <v>11</v>
      </c>
      <c r="F107">
        <v>2001</v>
      </c>
      <c r="G107" t="s">
        <v>100</v>
      </c>
      <c r="H107">
        <v>150</v>
      </c>
      <c r="I107">
        <v>128</v>
      </c>
      <c r="J107" t="s">
        <v>191</v>
      </c>
      <c r="K107" t="s">
        <v>13</v>
      </c>
      <c r="L107" s="42">
        <v>318.42448680968567</v>
      </c>
      <c r="M107" s="42">
        <v>134.21106194507101</v>
      </c>
      <c r="N107">
        <v>54</v>
      </c>
    </row>
    <row r="108" spans="1:14">
      <c r="A108" t="s">
        <v>173</v>
      </c>
      <c r="B108">
        <v>13</v>
      </c>
      <c r="D108" t="s">
        <v>174</v>
      </c>
      <c r="E108" t="s">
        <v>11</v>
      </c>
      <c r="F108">
        <v>2001</v>
      </c>
      <c r="G108" t="s">
        <v>193</v>
      </c>
      <c r="H108">
        <v>162</v>
      </c>
      <c r="I108">
        <v>128</v>
      </c>
      <c r="J108" t="s">
        <v>192</v>
      </c>
      <c r="K108" t="s">
        <v>13</v>
      </c>
      <c r="L108" s="42">
        <v>405.46757613894869</v>
      </c>
      <c r="M108" s="42">
        <v>117.3999518105017</v>
      </c>
      <c r="N108">
        <v>55</v>
      </c>
    </row>
    <row r="109" spans="1:14">
      <c r="A109" t="s">
        <v>173</v>
      </c>
      <c r="B109">
        <v>14</v>
      </c>
      <c r="D109" t="s">
        <v>176</v>
      </c>
      <c r="E109" t="s">
        <v>11</v>
      </c>
      <c r="F109">
        <v>2001</v>
      </c>
      <c r="G109" t="s">
        <v>195</v>
      </c>
      <c r="H109">
        <v>146</v>
      </c>
      <c r="I109">
        <v>128</v>
      </c>
      <c r="J109" t="s">
        <v>194</v>
      </c>
      <c r="K109" t="s">
        <v>13</v>
      </c>
      <c r="L109" s="42">
        <v>316.32308167441403</v>
      </c>
      <c r="M109" s="42">
        <v>140.1209420731239</v>
      </c>
      <c r="N109">
        <v>53</v>
      </c>
    </row>
    <row r="110" spans="1:14">
      <c r="A110" t="s">
        <v>173</v>
      </c>
      <c r="B110">
        <v>15</v>
      </c>
      <c r="D110" t="s">
        <v>174</v>
      </c>
      <c r="E110" t="s">
        <v>11</v>
      </c>
      <c r="F110">
        <v>2001</v>
      </c>
      <c r="G110" t="s">
        <v>197</v>
      </c>
      <c r="H110">
        <v>162</v>
      </c>
      <c r="I110">
        <v>130</v>
      </c>
      <c r="J110" t="s">
        <v>196</v>
      </c>
      <c r="K110" t="s">
        <v>13</v>
      </c>
      <c r="L110" s="42">
        <v>409.92648804391638</v>
      </c>
      <c r="M110" s="42">
        <v>117.95277765730749</v>
      </c>
      <c r="N110">
        <v>55</v>
      </c>
    </row>
    <row r="111" spans="1:14">
      <c r="A111" t="s">
        <v>173</v>
      </c>
      <c r="B111">
        <v>16</v>
      </c>
      <c r="D111" t="s">
        <v>176</v>
      </c>
      <c r="E111" t="s">
        <v>11</v>
      </c>
      <c r="F111">
        <v>2001</v>
      </c>
      <c r="G111" t="s">
        <v>199</v>
      </c>
      <c r="H111">
        <v>144</v>
      </c>
      <c r="I111">
        <v>128</v>
      </c>
      <c r="J111" t="s">
        <v>198</v>
      </c>
      <c r="K111" t="s">
        <v>13</v>
      </c>
      <c r="L111" s="42">
        <v>309.97318916321842</v>
      </c>
      <c r="M111" s="42">
        <v>137.2940936069881</v>
      </c>
      <c r="N111">
        <v>53</v>
      </c>
    </row>
    <row r="112" spans="1:14">
      <c r="A112" t="s">
        <v>173</v>
      </c>
      <c r="B112">
        <v>17</v>
      </c>
      <c r="D112" t="s">
        <v>174</v>
      </c>
      <c r="E112" t="s">
        <v>11</v>
      </c>
      <c r="F112">
        <v>2001</v>
      </c>
      <c r="G112" t="s">
        <v>193</v>
      </c>
      <c r="H112">
        <v>162</v>
      </c>
      <c r="I112">
        <v>128</v>
      </c>
      <c r="J112" t="s">
        <v>200</v>
      </c>
      <c r="K112" t="s">
        <v>13</v>
      </c>
      <c r="L112" s="42">
        <v>414.92588555064441</v>
      </c>
      <c r="M112" s="42">
        <v>117.1610128716909</v>
      </c>
      <c r="N112">
        <v>55</v>
      </c>
    </row>
    <row r="113" spans="1:14">
      <c r="A113" t="s">
        <v>173</v>
      </c>
      <c r="B113">
        <v>18</v>
      </c>
      <c r="D113" t="s">
        <v>176</v>
      </c>
      <c r="E113" t="s">
        <v>11</v>
      </c>
      <c r="F113">
        <v>2001</v>
      </c>
      <c r="G113" t="s">
        <v>202</v>
      </c>
      <c r="H113">
        <v>144</v>
      </c>
      <c r="I113">
        <v>117</v>
      </c>
      <c r="J113" t="s">
        <v>201</v>
      </c>
      <c r="K113" t="s">
        <v>13</v>
      </c>
      <c r="L113" s="42">
        <v>307.42376290716891</v>
      </c>
      <c r="M113" s="42">
        <v>141.31028800188011</v>
      </c>
      <c r="N113">
        <v>53</v>
      </c>
    </row>
    <row r="114" spans="1:14">
      <c r="A114" t="s">
        <v>173</v>
      </c>
      <c r="B114">
        <v>19</v>
      </c>
      <c r="D114" t="s">
        <v>174</v>
      </c>
      <c r="E114" t="s">
        <v>11</v>
      </c>
      <c r="F114">
        <v>2001</v>
      </c>
      <c r="G114" t="s">
        <v>204</v>
      </c>
      <c r="H114">
        <v>168</v>
      </c>
      <c r="I114">
        <v>128</v>
      </c>
      <c r="J114" t="s">
        <v>203</v>
      </c>
      <c r="K114" t="s">
        <v>13</v>
      </c>
      <c r="L114" s="42">
        <v>420.35342891431418</v>
      </c>
      <c r="M114" s="42">
        <v>119.9183616398483</v>
      </c>
      <c r="N114">
        <v>54</v>
      </c>
    </row>
    <row r="115" spans="1:14">
      <c r="A115" t="s">
        <v>173</v>
      </c>
      <c r="B115">
        <v>20</v>
      </c>
      <c r="D115" t="s">
        <v>176</v>
      </c>
      <c r="E115" t="s">
        <v>11</v>
      </c>
      <c r="F115">
        <v>2001</v>
      </c>
      <c r="G115" t="s">
        <v>202</v>
      </c>
      <c r="H115">
        <v>144</v>
      </c>
      <c r="I115">
        <v>117</v>
      </c>
      <c r="J115" t="s">
        <v>205</v>
      </c>
      <c r="K115" t="s">
        <v>13</v>
      </c>
      <c r="L115" s="42">
        <v>300.70550111365759</v>
      </c>
      <c r="M115" s="42">
        <v>138.0804972872063</v>
      </c>
      <c r="N115">
        <v>53</v>
      </c>
    </row>
    <row r="116" spans="1:14">
      <c r="A116" t="s">
        <v>173</v>
      </c>
      <c r="B116">
        <v>21</v>
      </c>
      <c r="D116" t="s">
        <v>174</v>
      </c>
      <c r="E116" t="s">
        <v>11</v>
      </c>
      <c r="F116">
        <v>2001</v>
      </c>
      <c r="G116" t="s">
        <v>207</v>
      </c>
      <c r="H116">
        <v>183</v>
      </c>
      <c r="I116">
        <v>130</v>
      </c>
      <c r="J116" t="s">
        <v>206</v>
      </c>
      <c r="K116" t="s">
        <v>13</v>
      </c>
      <c r="L116" s="42">
        <v>441.42253340761368</v>
      </c>
      <c r="M116" s="42">
        <v>116.6905960899573</v>
      </c>
      <c r="N116">
        <v>53</v>
      </c>
    </row>
    <row r="117" spans="1:14">
      <c r="A117" t="s">
        <v>173</v>
      </c>
      <c r="B117">
        <v>22</v>
      </c>
      <c r="D117" t="s">
        <v>176</v>
      </c>
      <c r="E117" t="s">
        <v>11</v>
      </c>
      <c r="F117">
        <v>2001</v>
      </c>
      <c r="G117" t="s">
        <v>209</v>
      </c>
      <c r="H117">
        <v>143</v>
      </c>
      <c r="I117">
        <v>117</v>
      </c>
      <c r="J117" t="s">
        <v>208</v>
      </c>
      <c r="K117" t="s">
        <v>13</v>
      </c>
      <c r="L117" s="42">
        <v>298.33556844601719</v>
      </c>
      <c r="M117" s="42">
        <v>142.3947270634298</v>
      </c>
      <c r="N117">
        <v>53</v>
      </c>
    </row>
    <row r="118" spans="1:14">
      <c r="A118" t="s">
        <v>173</v>
      </c>
      <c r="B118">
        <v>24</v>
      </c>
      <c r="D118" t="s">
        <v>176</v>
      </c>
      <c r="E118" t="s">
        <v>11</v>
      </c>
      <c r="F118">
        <v>2001</v>
      </c>
      <c r="G118" t="s">
        <v>211</v>
      </c>
      <c r="H118">
        <v>147</v>
      </c>
      <c r="I118">
        <v>128</v>
      </c>
      <c r="J118" t="s">
        <v>210</v>
      </c>
      <c r="K118" t="s">
        <v>13</v>
      </c>
      <c r="L118" s="42">
        <v>292.22690242341707</v>
      </c>
      <c r="M118" s="42">
        <v>139.36523530198929</v>
      </c>
      <c r="N118">
        <v>53</v>
      </c>
    </row>
    <row r="119" spans="1:14">
      <c r="A119" t="s">
        <v>173</v>
      </c>
      <c r="B119">
        <v>26</v>
      </c>
      <c r="D119" t="s">
        <v>176</v>
      </c>
      <c r="E119" t="s">
        <v>11</v>
      </c>
      <c r="F119">
        <v>2001</v>
      </c>
      <c r="G119" t="s">
        <v>213</v>
      </c>
      <c r="H119">
        <v>138</v>
      </c>
      <c r="I119">
        <v>117</v>
      </c>
      <c r="J119" t="s">
        <v>212</v>
      </c>
      <c r="K119" t="s">
        <v>13</v>
      </c>
      <c r="L119" s="42">
        <v>285.55222359491592</v>
      </c>
      <c r="M119" s="42">
        <v>141.72608167369049</v>
      </c>
      <c r="N119">
        <v>52</v>
      </c>
    </row>
    <row r="120" spans="1:14">
      <c r="A120" t="s">
        <v>173</v>
      </c>
      <c r="B120">
        <v>28</v>
      </c>
      <c r="D120" t="s">
        <v>176</v>
      </c>
      <c r="E120" t="s">
        <v>11</v>
      </c>
      <c r="F120">
        <v>2001</v>
      </c>
      <c r="G120" t="s">
        <v>215</v>
      </c>
      <c r="H120">
        <v>132</v>
      </c>
      <c r="I120">
        <v>128</v>
      </c>
      <c r="J120" t="s">
        <v>214</v>
      </c>
      <c r="K120" t="s">
        <v>13</v>
      </c>
      <c r="L120" s="42">
        <v>284.36030102669241</v>
      </c>
      <c r="M120" s="42">
        <v>146.33600248924739</v>
      </c>
      <c r="N120">
        <v>51</v>
      </c>
    </row>
    <row r="121" spans="1:14">
      <c r="A121" t="s">
        <v>173</v>
      </c>
      <c r="B121">
        <v>30</v>
      </c>
      <c r="D121" t="s">
        <v>176</v>
      </c>
      <c r="E121" t="s">
        <v>11</v>
      </c>
      <c r="F121">
        <v>2001</v>
      </c>
      <c r="G121" t="s">
        <v>217</v>
      </c>
      <c r="H121">
        <v>134</v>
      </c>
      <c r="I121">
        <v>117</v>
      </c>
      <c r="J121" t="s">
        <v>216</v>
      </c>
      <c r="K121" t="s">
        <v>13</v>
      </c>
      <c r="L121" s="42">
        <v>278.18872766524078</v>
      </c>
      <c r="M121" s="42">
        <v>143.00511489342111</v>
      </c>
      <c r="N121">
        <v>51</v>
      </c>
    </row>
    <row r="122" spans="1:14">
      <c r="A122" t="s">
        <v>173</v>
      </c>
      <c r="B122">
        <v>32</v>
      </c>
      <c r="D122" t="s">
        <v>176</v>
      </c>
      <c r="E122" t="s">
        <v>11</v>
      </c>
      <c r="F122">
        <v>2001</v>
      </c>
      <c r="G122" t="s">
        <v>184</v>
      </c>
      <c r="H122">
        <v>137</v>
      </c>
      <c r="I122">
        <v>128</v>
      </c>
      <c r="J122" t="s">
        <v>218</v>
      </c>
      <c r="K122" t="s">
        <v>13</v>
      </c>
      <c r="L122" s="42">
        <v>276.46571867050488</v>
      </c>
      <c r="M122" s="42">
        <v>148.2137341026079</v>
      </c>
      <c r="N122">
        <v>51</v>
      </c>
    </row>
    <row r="123" spans="1:14">
      <c r="A123" t="s">
        <v>173</v>
      </c>
      <c r="B123">
        <v>34</v>
      </c>
      <c r="D123" t="s">
        <v>176</v>
      </c>
      <c r="E123" t="s">
        <v>11</v>
      </c>
      <c r="F123">
        <v>2001</v>
      </c>
      <c r="G123" t="s">
        <v>220</v>
      </c>
      <c r="H123">
        <v>137</v>
      </c>
      <c r="I123">
        <v>117</v>
      </c>
      <c r="J123" t="s">
        <v>219</v>
      </c>
      <c r="K123" t="s">
        <v>13</v>
      </c>
      <c r="L123" s="42">
        <v>269.15923056809407</v>
      </c>
      <c r="M123" s="42">
        <v>144.79959683298449</v>
      </c>
      <c r="N123">
        <v>51</v>
      </c>
    </row>
    <row r="124" spans="1:14">
      <c r="A124" t="s">
        <v>173</v>
      </c>
      <c r="B124">
        <v>36</v>
      </c>
      <c r="D124" t="s">
        <v>176</v>
      </c>
      <c r="E124" t="s">
        <v>11</v>
      </c>
      <c r="F124">
        <v>2001</v>
      </c>
      <c r="G124" t="s">
        <v>222</v>
      </c>
      <c r="H124">
        <v>137</v>
      </c>
      <c r="I124">
        <v>117</v>
      </c>
      <c r="J124" t="s">
        <v>221</v>
      </c>
      <c r="K124" t="s">
        <v>13</v>
      </c>
      <c r="L124" s="42">
        <v>267.58849788434611</v>
      </c>
      <c r="M124" s="42">
        <v>148.91426047800681</v>
      </c>
      <c r="N124">
        <v>50</v>
      </c>
    </row>
    <row r="125" spans="1:14">
      <c r="A125" t="s">
        <v>173</v>
      </c>
      <c r="B125">
        <v>38</v>
      </c>
      <c r="D125" t="s">
        <v>176</v>
      </c>
      <c r="E125" t="s">
        <v>11</v>
      </c>
      <c r="F125">
        <v>2001</v>
      </c>
      <c r="G125" t="s">
        <v>224</v>
      </c>
      <c r="H125">
        <v>143</v>
      </c>
      <c r="I125">
        <v>128</v>
      </c>
      <c r="J125" t="s">
        <v>223</v>
      </c>
      <c r="K125" t="s">
        <v>13</v>
      </c>
      <c r="L125" s="42">
        <v>261.14084571359092</v>
      </c>
      <c r="M125" s="42">
        <v>147.38429416030911</v>
      </c>
      <c r="N125">
        <v>49</v>
      </c>
    </row>
    <row r="126" spans="1:14">
      <c r="A126" t="s">
        <v>173</v>
      </c>
      <c r="B126">
        <v>40</v>
      </c>
      <c r="D126" t="s">
        <v>176</v>
      </c>
      <c r="E126" t="s">
        <v>11</v>
      </c>
      <c r="F126">
        <v>2001</v>
      </c>
      <c r="G126" t="s">
        <v>226</v>
      </c>
      <c r="H126">
        <v>288</v>
      </c>
      <c r="I126">
        <v>195</v>
      </c>
      <c r="J126" t="s">
        <v>225</v>
      </c>
      <c r="K126" t="s">
        <v>13</v>
      </c>
      <c r="L126" s="42">
        <v>245.88120892005369</v>
      </c>
      <c r="M126" s="42">
        <v>150.15333632113979</v>
      </c>
      <c r="N126">
        <v>49</v>
      </c>
    </row>
    <row r="127" spans="1:14">
      <c r="A127" t="s">
        <v>173</v>
      </c>
      <c r="B127">
        <v>42</v>
      </c>
      <c r="D127" t="s">
        <v>176</v>
      </c>
      <c r="E127" t="s">
        <v>11</v>
      </c>
      <c r="F127">
        <v>2001</v>
      </c>
      <c r="G127" t="s">
        <v>228</v>
      </c>
      <c r="H127">
        <v>342</v>
      </c>
      <c r="I127">
        <v>188</v>
      </c>
      <c r="J127" t="s">
        <v>227</v>
      </c>
      <c r="K127" t="s">
        <v>13</v>
      </c>
      <c r="L127" s="42">
        <v>253.35037754068111</v>
      </c>
      <c r="M127" s="42">
        <v>157.07129642993559</v>
      </c>
      <c r="N127">
        <v>49</v>
      </c>
    </row>
    <row r="128" spans="1:14">
      <c r="A128" t="s">
        <v>173</v>
      </c>
      <c r="B128">
        <v>44</v>
      </c>
      <c r="D128" t="s">
        <v>230</v>
      </c>
      <c r="E128" t="s">
        <v>11</v>
      </c>
      <c r="F128">
        <v>2001</v>
      </c>
      <c r="G128" t="s">
        <v>231</v>
      </c>
      <c r="H128">
        <v>243</v>
      </c>
      <c r="I128">
        <v>165</v>
      </c>
      <c r="J128" t="s">
        <v>229</v>
      </c>
      <c r="K128" t="s">
        <v>13</v>
      </c>
      <c r="L128" s="42">
        <v>265.62943248066881</v>
      </c>
      <c r="M128" s="42">
        <v>171.5389818247545</v>
      </c>
      <c r="N128">
        <v>48</v>
      </c>
    </row>
    <row r="129" spans="1:14">
      <c r="A129" t="s">
        <v>173</v>
      </c>
      <c r="B129">
        <v>46</v>
      </c>
      <c r="D129" t="s">
        <v>230</v>
      </c>
      <c r="E129" t="s">
        <v>11</v>
      </c>
      <c r="F129">
        <v>2001</v>
      </c>
      <c r="G129" t="s">
        <v>124</v>
      </c>
      <c r="H129">
        <v>162</v>
      </c>
      <c r="I129">
        <v>146</v>
      </c>
      <c r="J129" t="s">
        <v>232</v>
      </c>
      <c r="K129" t="s">
        <v>13</v>
      </c>
      <c r="L129" s="42">
        <v>269.17147582907018</v>
      </c>
      <c r="M129" s="42">
        <v>179.91198928212799</v>
      </c>
      <c r="N129">
        <v>49</v>
      </c>
    </row>
    <row r="130" spans="1:14">
      <c r="A130" t="s">
        <v>173</v>
      </c>
      <c r="B130">
        <v>48</v>
      </c>
      <c r="D130" t="s">
        <v>230</v>
      </c>
      <c r="E130" t="s">
        <v>11</v>
      </c>
      <c r="F130">
        <v>2001</v>
      </c>
      <c r="G130" t="s">
        <v>124</v>
      </c>
      <c r="H130">
        <v>162</v>
      </c>
      <c r="I130">
        <v>146</v>
      </c>
      <c r="J130" t="s">
        <v>233</v>
      </c>
      <c r="K130" t="s">
        <v>13</v>
      </c>
      <c r="L130" s="42">
        <v>275.69261814567091</v>
      </c>
      <c r="M130" s="42">
        <v>183.13870283276191</v>
      </c>
      <c r="N130">
        <v>48</v>
      </c>
    </row>
    <row r="131" spans="1:14">
      <c r="A131" t="s">
        <v>173</v>
      </c>
      <c r="B131">
        <v>50</v>
      </c>
      <c r="D131" t="s">
        <v>230</v>
      </c>
      <c r="E131" t="s">
        <v>11</v>
      </c>
      <c r="F131">
        <v>2001</v>
      </c>
      <c r="G131" t="s">
        <v>235</v>
      </c>
      <c r="H131">
        <v>162</v>
      </c>
      <c r="I131">
        <v>146</v>
      </c>
      <c r="J131" t="s">
        <v>234</v>
      </c>
      <c r="K131" t="s">
        <v>13</v>
      </c>
      <c r="L131" s="42">
        <v>278.59639229539732</v>
      </c>
      <c r="M131" s="42">
        <v>190.21745577266421</v>
      </c>
      <c r="N131">
        <v>48</v>
      </c>
    </row>
    <row r="132" spans="1:14">
      <c r="A132" t="s">
        <v>173</v>
      </c>
      <c r="B132">
        <v>52</v>
      </c>
      <c r="D132" t="s">
        <v>230</v>
      </c>
      <c r="E132" t="s">
        <v>11</v>
      </c>
      <c r="F132">
        <v>2001</v>
      </c>
      <c r="G132" t="s">
        <v>237</v>
      </c>
      <c r="H132">
        <v>162</v>
      </c>
      <c r="I132">
        <v>146</v>
      </c>
      <c r="J132" t="s">
        <v>236</v>
      </c>
      <c r="K132" t="s">
        <v>13</v>
      </c>
      <c r="L132" s="42">
        <v>287.28075814436971</v>
      </c>
      <c r="M132" s="42">
        <v>197.71962752090761</v>
      </c>
      <c r="N132">
        <v>47</v>
      </c>
    </row>
    <row r="133" spans="1:14">
      <c r="A133" t="s">
        <v>9</v>
      </c>
      <c r="B133">
        <v>1</v>
      </c>
      <c r="D133" t="s">
        <v>10</v>
      </c>
      <c r="E133" t="s">
        <v>11</v>
      </c>
      <c r="F133">
        <v>2001</v>
      </c>
      <c r="G133" t="s">
        <v>239</v>
      </c>
      <c r="H133">
        <v>133</v>
      </c>
      <c r="I133">
        <v>93</v>
      </c>
      <c r="J133" t="s">
        <v>238</v>
      </c>
      <c r="K133" t="s">
        <v>13</v>
      </c>
      <c r="L133" s="42">
        <v>346.65588254056951</v>
      </c>
      <c r="M133" s="42">
        <v>172.40551756707379</v>
      </c>
      <c r="N133">
        <v>49</v>
      </c>
    </row>
    <row r="134" spans="1:14">
      <c r="A134" t="s">
        <v>9</v>
      </c>
      <c r="B134">
        <v>2</v>
      </c>
      <c r="D134" t="s">
        <v>10</v>
      </c>
      <c r="E134" t="s">
        <v>11</v>
      </c>
      <c r="F134">
        <v>2001</v>
      </c>
      <c r="G134" t="s">
        <v>241</v>
      </c>
      <c r="H134">
        <v>135</v>
      </c>
      <c r="I134">
        <v>93</v>
      </c>
      <c r="J134" t="s">
        <v>240</v>
      </c>
      <c r="K134" t="s">
        <v>13</v>
      </c>
      <c r="L134" s="42">
        <v>366.79211891751851</v>
      </c>
      <c r="M134" s="42">
        <v>196.94752175168381</v>
      </c>
      <c r="N134">
        <v>48</v>
      </c>
    </row>
    <row r="135" spans="1:14">
      <c r="A135" t="s">
        <v>9</v>
      </c>
      <c r="B135">
        <v>3</v>
      </c>
      <c r="D135" t="s">
        <v>10</v>
      </c>
      <c r="E135" t="s">
        <v>11</v>
      </c>
      <c r="F135">
        <v>2001</v>
      </c>
      <c r="G135" t="s">
        <v>239</v>
      </c>
      <c r="H135">
        <v>133</v>
      </c>
      <c r="I135">
        <v>93</v>
      </c>
      <c r="J135" t="s">
        <v>242</v>
      </c>
      <c r="K135" t="s">
        <v>13</v>
      </c>
      <c r="L135" s="42">
        <v>339.5116246905456</v>
      </c>
      <c r="M135" s="42">
        <v>169.6951908173933</v>
      </c>
      <c r="N135">
        <v>49</v>
      </c>
    </row>
    <row r="136" spans="1:14">
      <c r="A136" t="s">
        <v>9</v>
      </c>
      <c r="B136">
        <v>4</v>
      </c>
      <c r="D136" t="s">
        <v>10</v>
      </c>
      <c r="E136" t="s">
        <v>11</v>
      </c>
      <c r="F136">
        <v>2001</v>
      </c>
      <c r="G136" t="s">
        <v>241</v>
      </c>
      <c r="H136">
        <v>135</v>
      </c>
      <c r="I136">
        <v>93</v>
      </c>
      <c r="J136" t="s">
        <v>243</v>
      </c>
      <c r="K136" t="s">
        <v>13</v>
      </c>
      <c r="L136" s="42">
        <v>361.0785515646005</v>
      </c>
      <c r="M136" s="42">
        <v>197.34047839463719</v>
      </c>
      <c r="N136">
        <v>48</v>
      </c>
    </row>
    <row r="137" spans="1:14">
      <c r="A137" t="s">
        <v>9</v>
      </c>
      <c r="B137">
        <v>5</v>
      </c>
      <c r="D137" t="s">
        <v>10</v>
      </c>
      <c r="E137" t="s">
        <v>11</v>
      </c>
      <c r="F137">
        <v>2001</v>
      </c>
      <c r="G137" t="s">
        <v>239</v>
      </c>
      <c r="H137">
        <v>133</v>
      </c>
      <c r="I137">
        <v>93</v>
      </c>
      <c r="J137" t="s">
        <v>244</v>
      </c>
      <c r="K137" t="s">
        <v>13</v>
      </c>
      <c r="L137" s="42">
        <v>338.57315309990253</v>
      </c>
      <c r="M137" s="42">
        <v>175.23419973759789</v>
      </c>
      <c r="N137">
        <v>49</v>
      </c>
    </row>
    <row r="138" spans="1:14">
      <c r="A138" t="s">
        <v>9</v>
      </c>
      <c r="B138">
        <v>6</v>
      </c>
      <c r="D138" t="s">
        <v>10</v>
      </c>
      <c r="E138" t="s">
        <v>11</v>
      </c>
      <c r="F138">
        <v>2001</v>
      </c>
      <c r="G138" t="s">
        <v>246</v>
      </c>
      <c r="H138">
        <v>135</v>
      </c>
      <c r="I138">
        <v>93</v>
      </c>
      <c r="J138" t="s">
        <v>245</v>
      </c>
      <c r="K138" t="s">
        <v>13</v>
      </c>
      <c r="L138" s="42">
        <v>361.06796977854771</v>
      </c>
      <c r="M138" s="42">
        <v>203.0294184870838</v>
      </c>
      <c r="N138">
        <v>48</v>
      </c>
    </row>
    <row r="139" spans="1:14">
      <c r="A139" t="s">
        <v>9</v>
      </c>
      <c r="B139">
        <v>7</v>
      </c>
      <c r="D139" t="s">
        <v>10</v>
      </c>
      <c r="E139" t="s">
        <v>11</v>
      </c>
      <c r="F139">
        <v>2001</v>
      </c>
      <c r="G139" t="s">
        <v>239</v>
      </c>
      <c r="H139">
        <v>133</v>
      </c>
      <c r="I139">
        <v>93</v>
      </c>
      <c r="J139" t="s">
        <v>247</v>
      </c>
      <c r="K139" t="s">
        <v>13</v>
      </c>
      <c r="L139" s="42">
        <v>331.07461772235871</v>
      </c>
      <c r="M139" s="42">
        <v>171.8950865765448</v>
      </c>
      <c r="N139">
        <v>50</v>
      </c>
    </row>
    <row r="140" spans="1:14">
      <c r="A140" t="s">
        <v>9</v>
      </c>
      <c r="B140">
        <v>8</v>
      </c>
      <c r="D140" t="s">
        <v>10</v>
      </c>
      <c r="E140" t="s">
        <v>11</v>
      </c>
      <c r="F140">
        <v>2001</v>
      </c>
      <c r="G140" t="s">
        <v>241</v>
      </c>
      <c r="H140">
        <v>135</v>
      </c>
      <c r="I140">
        <v>93</v>
      </c>
      <c r="J140" t="s">
        <v>248</v>
      </c>
      <c r="K140" t="s">
        <v>13</v>
      </c>
      <c r="L140" s="42">
        <v>355.51673898706292</v>
      </c>
      <c r="M140" s="42">
        <v>202.88994863987821</v>
      </c>
      <c r="N140">
        <v>48</v>
      </c>
    </row>
    <row r="141" spans="1:14">
      <c r="A141" t="s">
        <v>9</v>
      </c>
      <c r="B141">
        <v>9</v>
      </c>
      <c r="D141" t="s">
        <v>10</v>
      </c>
      <c r="E141" t="s">
        <v>11</v>
      </c>
      <c r="F141">
        <v>2001</v>
      </c>
      <c r="G141" t="s">
        <v>239</v>
      </c>
      <c r="H141">
        <v>133</v>
      </c>
      <c r="I141">
        <v>93</v>
      </c>
      <c r="J141" t="s">
        <v>249</v>
      </c>
      <c r="K141" t="s">
        <v>13</v>
      </c>
      <c r="L141" s="42">
        <v>329.91839748639143</v>
      </c>
      <c r="M141" s="42">
        <v>177.13917629450381</v>
      </c>
      <c r="N141">
        <v>49</v>
      </c>
    </row>
    <row r="142" spans="1:14">
      <c r="A142" t="s">
        <v>9</v>
      </c>
      <c r="B142">
        <v>10</v>
      </c>
      <c r="D142" t="s">
        <v>10</v>
      </c>
      <c r="E142" t="s">
        <v>11</v>
      </c>
      <c r="F142">
        <v>2001</v>
      </c>
      <c r="G142" t="s">
        <v>239</v>
      </c>
      <c r="H142">
        <v>134</v>
      </c>
      <c r="I142">
        <v>93</v>
      </c>
      <c r="J142" t="s">
        <v>250</v>
      </c>
      <c r="K142" t="s">
        <v>13</v>
      </c>
      <c r="L142" s="42">
        <v>354.97417849755948</v>
      </c>
      <c r="M142" s="42">
        <v>207.4315662529815</v>
      </c>
      <c r="N142">
        <v>49</v>
      </c>
    </row>
    <row r="143" spans="1:14">
      <c r="A143" t="s">
        <v>9</v>
      </c>
      <c r="B143">
        <v>11</v>
      </c>
      <c r="D143" t="s">
        <v>10</v>
      </c>
      <c r="E143" t="s">
        <v>11</v>
      </c>
      <c r="F143">
        <v>2001</v>
      </c>
      <c r="G143" t="s">
        <v>189</v>
      </c>
      <c r="H143">
        <v>201</v>
      </c>
      <c r="I143">
        <v>95</v>
      </c>
      <c r="J143" t="s">
        <v>251</v>
      </c>
      <c r="K143" t="s">
        <v>13</v>
      </c>
      <c r="L143" s="42">
        <v>322.89797785056652</v>
      </c>
      <c r="M143" s="42">
        <v>175.4301678829782</v>
      </c>
      <c r="N143">
        <v>49</v>
      </c>
    </row>
    <row r="144" spans="1:14">
      <c r="A144" t="s">
        <v>49</v>
      </c>
      <c r="B144">
        <v>96</v>
      </c>
      <c r="D144" t="s">
        <v>50</v>
      </c>
      <c r="E144" t="s">
        <v>11</v>
      </c>
      <c r="F144">
        <v>2001</v>
      </c>
      <c r="G144" t="s">
        <v>253</v>
      </c>
      <c r="H144">
        <v>149</v>
      </c>
      <c r="I144">
        <v>120</v>
      </c>
      <c r="J144" t="s">
        <v>252</v>
      </c>
      <c r="K144" t="s">
        <v>13</v>
      </c>
      <c r="L144" s="42">
        <v>447.7105347207978</v>
      </c>
      <c r="M144" s="42">
        <v>50.88937047731153</v>
      </c>
      <c r="N144">
        <v>64</v>
      </c>
    </row>
    <row r="145" spans="1:14">
      <c r="A145" t="s">
        <v>49</v>
      </c>
      <c r="B145">
        <v>98</v>
      </c>
      <c r="D145" t="s">
        <v>50</v>
      </c>
      <c r="E145" t="s">
        <v>11</v>
      </c>
      <c r="F145">
        <v>2001</v>
      </c>
      <c r="G145" t="s">
        <v>193</v>
      </c>
      <c r="H145">
        <v>149</v>
      </c>
      <c r="I145">
        <v>120</v>
      </c>
      <c r="J145" t="s">
        <v>254</v>
      </c>
      <c r="K145" t="s">
        <v>13</v>
      </c>
      <c r="L145" s="42">
        <v>442.37688117711139</v>
      </c>
      <c r="M145" s="42">
        <v>50.585094031244537</v>
      </c>
      <c r="N145">
        <v>64</v>
      </c>
    </row>
    <row r="146" spans="1:14">
      <c r="A146" t="s">
        <v>49</v>
      </c>
      <c r="B146">
        <v>100</v>
      </c>
      <c r="D146" t="s">
        <v>50</v>
      </c>
      <c r="E146" t="s">
        <v>11</v>
      </c>
      <c r="F146">
        <v>2001</v>
      </c>
      <c r="G146" t="s">
        <v>193</v>
      </c>
      <c r="H146">
        <v>151</v>
      </c>
      <c r="I146">
        <v>120</v>
      </c>
      <c r="J146" t="s">
        <v>255</v>
      </c>
      <c r="K146" t="s">
        <v>13</v>
      </c>
      <c r="L146" s="42">
        <v>436.53637019152859</v>
      </c>
      <c r="M146" s="42">
        <v>50.564611603059831</v>
      </c>
      <c r="N146">
        <v>64</v>
      </c>
    </row>
    <row r="147" spans="1:14">
      <c r="A147" t="s">
        <v>49</v>
      </c>
      <c r="B147">
        <v>102</v>
      </c>
      <c r="D147" t="s">
        <v>50</v>
      </c>
      <c r="E147" t="s">
        <v>11</v>
      </c>
      <c r="F147">
        <v>2001</v>
      </c>
      <c r="G147" t="s">
        <v>87</v>
      </c>
      <c r="H147">
        <v>151</v>
      </c>
      <c r="I147">
        <v>120</v>
      </c>
      <c r="J147" t="s">
        <v>256</v>
      </c>
      <c r="K147" t="s">
        <v>13</v>
      </c>
      <c r="L147" s="42">
        <v>431.65772575041251</v>
      </c>
      <c r="M147" s="42">
        <v>50.401458844299832</v>
      </c>
      <c r="N147">
        <v>63</v>
      </c>
    </row>
    <row r="148" spans="1:14">
      <c r="A148" t="s">
        <v>49</v>
      </c>
      <c r="B148">
        <v>104</v>
      </c>
      <c r="D148" t="s">
        <v>50</v>
      </c>
      <c r="E148" t="s">
        <v>11</v>
      </c>
      <c r="F148">
        <v>2001</v>
      </c>
      <c r="G148" t="s">
        <v>258</v>
      </c>
      <c r="H148">
        <v>151</v>
      </c>
      <c r="I148">
        <v>120</v>
      </c>
      <c r="J148" t="s">
        <v>257</v>
      </c>
      <c r="K148" t="s">
        <v>13</v>
      </c>
      <c r="L148" s="42">
        <v>425.30087608657959</v>
      </c>
      <c r="M148" s="42">
        <v>50.680738068369422</v>
      </c>
      <c r="N148">
        <v>63</v>
      </c>
    </row>
    <row r="149" spans="1:14">
      <c r="A149" t="s">
        <v>49</v>
      </c>
      <c r="B149">
        <v>106</v>
      </c>
      <c r="D149" t="s">
        <v>50</v>
      </c>
      <c r="E149" t="s">
        <v>11</v>
      </c>
      <c r="F149">
        <v>2001</v>
      </c>
      <c r="G149" t="s">
        <v>260</v>
      </c>
      <c r="H149">
        <v>210</v>
      </c>
      <c r="I149">
        <v>127</v>
      </c>
      <c r="J149" t="s">
        <v>259</v>
      </c>
      <c r="K149" t="s">
        <v>13</v>
      </c>
      <c r="L149" s="42">
        <v>420.23312220718839</v>
      </c>
      <c r="M149" s="42">
        <v>50.237632519610848</v>
      </c>
      <c r="N149">
        <v>64</v>
      </c>
    </row>
    <row r="150" spans="1:14">
      <c r="A150" t="s">
        <v>49</v>
      </c>
      <c r="B150">
        <v>108</v>
      </c>
      <c r="D150" t="s">
        <v>50</v>
      </c>
      <c r="E150" t="s">
        <v>11</v>
      </c>
      <c r="F150">
        <v>2001</v>
      </c>
      <c r="G150" t="s">
        <v>53</v>
      </c>
      <c r="H150">
        <v>0</v>
      </c>
      <c r="I150">
        <v>71</v>
      </c>
      <c r="J150" t="s">
        <v>261</v>
      </c>
      <c r="K150" t="s">
        <v>13</v>
      </c>
      <c r="L150" s="42">
        <v>405.19100212123601</v>
      </c>
      <c r="M150" s="42">
        <v>51.408904437495792</v>
      </c>
      <c r="N150">
        <v>63</v>
      </c>
    </row>
    <row r="151" spans="1:14">
      <c r="A151" t="s">
        <v>49</v>
      </c>
      <c r="B151">
        <v>110</v>
      </c>
      <c r="D151" t="s">
        <v>50</v>
      </c>
      <c r="E151" t="s">
        <v>11</v>
      </c>
      <c r="F151">
        <v>2001</v>
      </c>
      <c r="G151" t="s">
        <v>51</v>
      </c>
      <c r="H151">
        <v>0</v>
      </c>
      <c r="I151">
        <v>81</v>
      </c>
      <c r="J151" t="s">
        <v>262</v>
      </c>
      <c r="K151" t="s">
        <v>13</v>
      </c>
      <c r="L151" s="42">
        <v>408.37255502789031</v>
      </c>
      <c r="M151" s="42">
        <v>56.764967540912643</v>
      </c>
      <c r="N151">
        <v>63</v>
      </c>
    </row>
    <row r="152" spans="1:14">
      <c r="A152" t="s">
        <v>49</v>
      </c>
      <c r="B152">
        <v>112</v>
      </c>
      <c r="D152" t="s">
        <v>50</v>
      </c>
      <c r="E152" t="s">
        <v>11</v>
      </c>
      <c r="F152">
        <v>2001</v>
      </c>
      <c r="G152" t="s">
        <v>51</v>
      </c>
      <c r="H152">
        <v>0</v>
      </c>
      <c r="I152">
        <v>81</v>
      </c>
      <c r="J152" t="s">
        <v>263</v>
      </c>
      <c r="K152" t="s">
        <v>13</v>
      </c>
      <c r="L152" s="42">
        <v>404.24366364853279</v>
      </c>
      <c r="M152" s="42">
        <v>57.386378230403707</v>
      </c>
      <c r="N152">
        <v>63</v>
      </c>
    </row>
    <row r="153" spans="1:14">
      <c r="A153" t="s">
        <v>49</v>
      </c>
      <c r="B153">
        <v>114</v>
      </c>
      <c r="D153" t="s">
        <v>50</v>
      </c>
      <c r="E153" t="s">
        <v>11</v>
      </c>
      <c r="F153">
        <v>2001</v>
      </c>
      <c r="G153" t="s">
        <v>53</v>
      </c>
      <c r="H153">
        <v>0</v>
      </c>
      <c r="I153">
        <v>71</v>
      </c>
      <c r="J153" t="s">
        <v>264</v>
      </c>
      <c r="K153" t="s">
        <v>13</v>
      </c>
      <c r="L153" s="42">
        <v>395.18989270979199</v>
      </c>
      <c r="M153" s="42">
        <v>51.22142802262983</v>
      </c>
      <c r="N153">
        <v>64</v>
      </c>
    </row>
    <row r="154" spans="1:14">
      <c r="A154" t="s">
        <v>49</v>
      </c>
      <c r="B154">
        <v>116</v>
      </c>
      <c r="D154" t="s">
        <v>50</v>
      </c>
      <c r="E154" t="s">
        <v>11</v>
      </c>
      <c r="F154">
        <v>2001</v>
      </c>
      <c r="G154" t="s">
        <v>51</v>
      </c>
      <c r="H154">
        <v>0</v>
      </c>
      <c r="I154">
        <v>81</v>
      </c>
      <c r="J154" t="s">
        <v>265</v>
      </c>
      <c r="K154" t="s">
        <v>13</v>
      </c>
      <c r="L154" s="42">
        <v>398.81640751103038</v>
      </c>
      <c r="M154" s="42">
        <v>57.495061916106764</v>
      </c>
      <c r="N154">
        <v>64</v>
      </c>
    </row>
    <row r="155" spans="1:14">
      <c r="A155" t="s">
        <v>49</v>
      </c>
      <c r="B155">
        <v>118</v>
      </c>
      <c r="D155" t="s">
        <v>50</v>
      </c>
      <c r="E155" t="s">
        <v>11</v>
      </c>
      <c r="F155">
        <v>2001</v>
      </c>
      <c r="G155" t="s">
        <v>51</v>
      </c>
      <c r="H155">
        <v>0</v>
      </c>
      <c r="I155">
        <v>81</v>
      </c>
      <c r="J155" t="s">
        <v>266</v>
      </c>
      <c r="K155" t="s">
        <v>13</v>
      </c>
      <c r="L155" s="42">
        <v>394.42366688623019</v>
      </c>
      <c r="M155" s="42">
        <v>57.694695415932777</v>
      </c>
      <c r="N155">
        <v>62</v>
      </c>
    </row>
    <row r="156" spans="1:14">
      <c r="A156" t="s">
        <v>49</v>
      </c>
      <c r="B156">
        <v>120</v>
      </c>
      <c r="D156" t="s">
        <v>50</v>
      </c>
      <c r="E156" t="s">
        <v>11</v>
      </c>
      <c r="F156">
        <v>2001</v>
      </c>
      <c r="G156" t="s">
        <v>53</v>
      </c>
      <c r="H156">
        <v>0</v>
      </c>
      <c r="I156">
        <v>71</v>
      </c>
      <c r="J156" t="s">
        <v>267</v>
      </c>
      <c r="K156" t="s">
        <v>13</v>
      </c>
      <c r="L156" s="42">
        <v>385.88900385989172</v>
      </c>
      <c r="M156" s="42">
        <v>51.030110379824762</v>
      </c>
      <c r="N156">
        <v>64</v>
      </c>
    </row>
    <row r="157" spans="1:14">
      <c r="A157" t="s">
        <v>49</v>
      </c>
      <c r="B157">
        <v>122</v>
      </c>
      <c r="D157" t="s">
        <v>50</v>
      </c>
      <c r="E157" t="s">
        <v>11</v>
      </c>
      <c r="F157">
        <v>2001</v>
      </c>
      <c r="G157" t="s">
        <v>51</v>
      </c>
      <c r="H157">
        <v>0</v>
      </c>
      <c r="I157">
        <v>81</v>
      </c>
      <c r="J157" t="s">
        <v>268</v>
      </c>
      <c r="K157" t="s">
        <v>13</v>
      </c>
      <c r="L157" s="42">
        <v>390.55505898658788</v>
      </c>
      <c r="M157" s="42">
        <v>57.559564088629742</v>
      </c>
      <c r="N157">
        <v>63</v>
      </c>
    </row>
    <row r="158" spans="1:14">
      <c r="A158" t="s">
        <v>49</v>
      </c>
      <c r="B158">
        <v>124</v>
      </c>
      <c r="D158" t="s">
        <v>50</v>
      </c>
      <c r="E158" t="s">
        <v>11</v>
      </c>
      <c r="F158">
        <v>2001</v>
      </c>
      <c r="G158" t="s">
        <v>51</v>
      </c>
      <c r="H158">
        <v>0</v>
      </c>
      <c r="I158">
        <v>81</v>
      </c>
      <c r="J158" t="s">
        <v>269</v>
      </c>
      <c r="K158" t="s">
        <v>13</v>
      </c>
      <c r="L158" s="42">
        <v>384.17532664138719</v>
      </c>
      <c r="M158" s="42">
        <v>57.430835396511981</v>
      </c>
      <c r="N158">
        <v>63</v>
      </c>
    </row>
    <row r="159" spans="1:14">
      <c r="A159" t="s">
        <v>49</v>
      </c>
      <c r="B159">
        <v>126</v>
      </c>
      <c r="D159" t="s">
        <v>50</v>
      </c>
      <c r="E159" t="s">
        <v>11</v>
      </c>
      <c r="F159">
        <v>2001</v>
      </c>
      <c r="G159" t="s">
        <v>58</v>
      </c>
      <c r="H159">
        <v>0</v>
      </c>
      <c r="I159">
        <v>71</v>
      </c>
      <c r="J159" t="s">
        <v>270</v>
      </c>
      <c r="K159" t="s">
        <v>13</v>
      </c>
      <c r="L159" s="42">
        <v>376.75641852529873</v>
      </c>
      <c r="M159" s="42">
        <v>51.493968773029181</v>
      </c>
      <c r="N159">
        <v>63</v>
      </c>
    </row>
    <row r="160" spans="1:14">
      <c r="A160" t="s">
        <v>49</v>
      </c>
      <c r="B160">
        <v>128</v>
      </c>
      <c r="D160" t="s">
        <v>50</v>
      </c>
      <c r="E160" t="s">
        <v>11</v>
      </c>
      <c r="F160">
        <v>2001</v>
      </c>
      <c r="G160" t="s">
        <v>51</v>
      </c>
      <c r="H160">
        <v>0</v>
      </c>
      <c r="I160">
        <v>81</v>
      </c>
      <c r="J160" t="s">
        <v>271</v>
      </c>
      <c r="K160" t="s">
        <v>13</v>
      </c>
      <c r="L160" s="42">
        <v>380.217269728757</v>
      </c>
      <c r="M160" s="42">
        <v>57.308261533544091</v>
      </c>
      <c r="N160">
        <v>63</v>
      </c>
    </row>
    <row r="161" spans="1:14">
      <c r="A161" t="s">
        <v>49</v>
      </c>
      <c r="B161">
        <v>130</v>
      </c>
      <c r="D161" t="s">
        <v>50</v>
      </c>
      <c r="E161" t="s">
        <v>11</v>
      </c>
      <c r="F161">
        <v>2001</v>
      </c>
      <c r="G161" t="s">
        <v>51</v>
      </c>
      <c r="H161">
        <v>0</v>
      </c>
      <c r="I161">
        <v>81</v>
      </c>
      <c r="J161" t="s">
        <v>272</v>
      </c>
      <c r="K161" t="s">
        <v>13</v>
      </c>
      <c r="L161" s="42">
        <v>375.25124410184247</v>
      </c>
      <c r="M161" s="42">
        <v>58.541517916760178</v>
      </c>
      <c r="N161">
        <v>63</v>
      </c>
    </row>
    <row r="162" spans="1:14">
      <c r="A162" t="s">
        <v>49</v>
      </c>
      <c r="B162">
        <v>132</v>
      </c>
      <c r="D162" t="s">
        <v>50</v>
      </c>
      <c r="E162" t="s">
        <v>11</v>
      </c>
      <c r="F162">
        <v>2001</v>
      </c>
      <c r="G162" t="s">
        <v>53</v>
      </c>
      <c r="H162">
        <v>0</v>
      </c>
      <c r="I162">
        <v>71</v>
      </c>
      <c r="J162" t="s">
        <v>273</v>
      </c>
      <c r="K162" t="s">
        <v>13</v>
      </c>
      <c r="L162" s="42">
        <v>366.77323839127132</v>
      </c>
      <c r="M162" s="42">
        <v>52.948367393713667</v>
      </c>
      <c r="N162">
        <v>64</v>
      </c>
    </row>
    <row r="163" spans="1:14">
      <c r="A163" t="s">
        <v>49</v>
      </c>
      <c r="B163">
        <v>134</v>
      </c>
      <c r="D163" t="s">
        <v>50</v>
      </c>
      <c r="E163" t="s">
        <v>11</v>
      </c>
      <c r="F163">
        <v>2001</v>
      </c>
      <c r="G163" t="s">
        <v>275</v>
      </c>
      <c r="H163">
        <v>0</v>
      </c>
      <c r="I163">
        <v>81</v>
      </c>
      <c r="J163" t="s">
        <v>274</v>
      </c>
      <c r="K163" t="s">
        <v>13</v>
      </c>
      <c r="L163" s="42">
        <v>370.78331273131562</v>
      </c>
      <c r="M163" s="42">
        <v>58.176704959964162</v>
      </c>
      <c r="N163">
        <v>64</v>
      </c>
    </row>
    <row r="164" spans="1:14">
      <c r="A164" t="s">
        <v>49</v>
      </c>
      <c r="B164">
        <v>200</v>
      </c>
      <c r="D164" t="s">
        <v>78</v>
      </c>
      <c r="E164" t="s">
        <v>11</v>
      </c>
      <c r="F164">
        <v>2001</v>
      </c>
      <c r="G164" t="s">
        <v>277</v>
      </c>
      <c r="H164">
        <v>176</v>
      </c>
      <c r="I164">
        <v>146</v>
      </c>
      <c r="J164" t="s">
        <v>276</v>
      </c>
      <c r="K164" t="s">
        <v>13</v>
      </c>
      <c r="L164" s="42">
        <v>207.95911929991709</v>
      </c>
      <c r="M164" s="42">
        <v>58.676633533463253</v>
      </c>
      <c r="N164">
        <v>61</v>
      </c>
    </row>
    <row r="165" spans="1:14">
      <c r="A165" t="s">
        <v>49</v>
      </c>
      <c r="B165">
        <v>202</v>
      </c>
      <c r="D165" t="s">
        <v>78</v>
      </c>
      <c r="E165" t="s">
        <v>11</v>
      </c>
      <c r="F165">
        <v>2001</v>
      </c>
      <c r="G165" t="s">
        <v>279</v>
      </c>
      <c r="H165">
        <v>132</v>
      </c>
      <c r="I165">
        <v>138</v>
      </c>
      <c r="J165" t="s">
        <v>278</v>
      </c>
      <c r="K165" t="s">
        <v>13</v>
      </c>
      <c r="L165" s="42">
        <v>203.18955017420839</v>
      </c>
      <c r="M165" s="42">
        <v>58.65171256371368</v>
      </c>
      <c r="N165">
        <v>61</v>
      </c>
    </row>
    <row r="166" spans="1:14">
      <c r="A166" t="s">
        <v>49</v>
      </c>
      <c r="B166">
        <v>204</v>
      </c>
      <c r="D166" t="s">
        <v>78</v>
      </c>
      <c r="E166" t="s">
        <v>11</v>
      </c>
      <c r="F166">
        <v>2001</v>
      </c>
      <c r="G166" t="s">
        <v>281</v>
      </c>
      <c r="H166">
        <v>132</v>
      </c>
      <c r="I166">
        <v>120</v>
      </c>
      <c r="J166" t="s">
        <v>280</v>
      </c>
      <c r="K166" t="s">
        <v>13</v>
      </c>
      <c r="L166" s="42">
        <v>198.32106519480669</v>
      </c>
      <c r="M166" s="42">
        <v>58.41216194646541</v>
      </c>
      <c r="N166">
        <v>61</v>
      </c>
    </row>
    <row r="167" spans="1:14">
      <c r="A167" t="s">
        <v>49</v>
      </c>
      <c r="B167">
        <v>206</v>
      </c>
      <c r="D167" t="s">
        <v>78</v>
      </c>
      <c r="E167" t="s">
        <v>11</v>
      </c>
      <c r="F167">
        <v>2001</v>
      </c>
      <c r="G167" t="s">
        <v>195</v>
      </c>
      <c r="H167">
        <v>132</v>
      </c>
      <c r="I167">
        <v>137</v>
      </c>
      <c r="J167" t="s">
        <v>282</v>
      </c>
      <c r="K167" t="s">
        <v>13</v>
      </c>
      <c r="L167" s="42">
        <v>192.4138045982931</v>
      </c>
      <c r="M167" s="42">
        <v>58.363281112282692</v>
      </c>
      <c r="N167">
        <v>61</v>
      </c>
    </row>
    <row r="168" spans="1:14">
      <c r="A168" t="s">
        <v>49</v>
      </c>
      <c r="B168">
        <v>208</v>
      </c>
      <c r="D168" t="s">
        <v>78</v>
      </c>
      <c r="E168" t="s">
        <v>11</v>
      </c>
      <c r="F168">
        <v>2001</v>
      </c>
      <c r="G168" t="s">
        <v>284</v>
      </c>
      <c r="H168">
        <v>179</v>
      </c>
      <c r="I168">
        <v>127</v>
      </c>
      <c r="J168" t="s">
        <v>283</v>
      </c>
      <c r="K168" t="s">
        <v>13</v>
      </c>
      <c r="L168" s="42">
        <v>186.7006984453925</v>
      </c>
      <c r="M168" s="42">
        <v>58.093817540171443</v>
      </c>
      <c r="N168">
        <v>60</v>
      </c>
    </row>
    <row r="169" spans="1:14">
      <c r="A169" t="s">
        <v>151</v>
      </c>
      <c r="B169">
        <v>17</v>
      </c>
      <c r="D169" t="s">
        <v>152</v>
      </c>
      <c r="E169" t="s">
        <v>11</v>
      </c>
      <c r="F169">
        <v>2001</v>
      </c>
      <c r="G169" t="s">
        <v>286</v>
      </c>
      <c r="H169">
        <v>196</v>
      </c>
      <c r="I169">
        <v>139</v>
      </c>
      <c r="J169" t="s">
        <v>285</v>
      </c>
      <c r="K169" t="s">
        <v>13</v>
      </c>
      <c r="L169" s="42">
        <v>206.39798933127139</v>
      </c>
      <c r="M169" s="42">
        <v>98.12184492393024</v>
      </c>
      <c r="N169">
        <v>52</v>
      </c>
    </row>
    <row r="170" spans="1:14">
      <c r="A170" t="s">
        <v>151</v>
      </c>
      <c r="B170">
        <v>18</v>
      </c>
      <c r="D170" t="s">
        <v>152</v>
      </c>
      <c r="E170" t="s">
        <v>11</v>
      </c>
      <c r="F170">
        <v>2001</v>
      </c>
      <c r="G170" t="s">
        <v>277</v>
      </c>
      <c r="H170">
        <v>176</v>
      </c>
      <c r="I170">
        <v>146</v>
      </c>
      <c r="J170" t="s">
        <v>287</v>
      </c>
      <c r="K170" t="s">
        <v>13</v>
      </c>
      <c r="L170" s="42">
        <v>203.7616894806402</v>
      </c>
      <c r="M170" s="42">
        <v>93.245446691530589</v>
      </c>
      <c r="N170">
        <v>53</v>
      </c>
    </row>
    <row r="171" spans="1:14">
      <c r="A171" t="s">
        <v>151</v>
      </c>
      <c r="B171">
        <v>19</v>
      </c>
      <c r="D171" t="s">
        <v>152</v>
      </c>
      <c r="E171" t="s">
        <v>11</v>
      </c>
      <c r="F171">
        <v>2001</v>
      </c>
      <c r="G171" t="s">
        <v>289</v>
      </c>
      <c r="H171">
        <v>132</v>
      </c>
      <c r="I171">
        <v>125</v>
      </c>
      <c r="J171" t="s">
        <v>288</v>
      </c>
      <c r="K171" t="s">
        <v>13</v>
      </c>
      <c r="L171" s="42">
        <v>200.63195283900581</v>
      </c>
      <c r="M171" s="42">
        <v>87.329747553077638</v>
      </c>
      <c r="N171">
        <v>55</v>
      </c>
    </row>
    <row r="172" spans="1:14">
      <c r="A172" t="s">
        <v>151</v>
      </c>
      <c r="B172">
        <v>20</v>
      </c>
      <c r="D172" t="s">
        <v>152</v>
      </c>
      <c r="E172" t="s">
        <v>11</v>
      </c>
      <c r="F172">
        <v>2001</v>
      </c>
      <c r="G172" t="s">
        <v>291</v>
      </c>
      <c r="H172">
        <v>132</v>
      </c>
      <c r="I172">
        <v>120</v>
      </c>
      <c r="J172" t="s">
        <v>290</v>
      </c>
      <c r="K172" t="s">
        <v>13</v>
      </c>
      <c r="L172" s="42">
        <v>198.47376854387309</v>
      </c>
      <c r="M172" s="42">
        <v>80.989706367856215</v>
      </c>
      <c r="N172">
        <v>57</v>
      </c>
    </row>
    <row r="173" spans="1:14">
      <c r="A173" t="s">
        <v>151</v>
      </c>
      <c r="B173">
        <v>21</v>
      </c>
      <c r="D173" t="s">
        <v>152</v>
      </c>
      <c r="E173" t="s">
        <v>11</v>
      </c>
      <c r="F173">
        <v>2001</v>
      </c>
      <c r="G173" t="s">
        <v>293</v>
      </c>
      <c r="H173">
        <v>140</v>
      </c>
      <c r="I173">
        <v>127</v>
      </c>
      <c r="J173" t="s">
        <v>292</v>
      </c>
      <c r="K173" t="s">
        <v>13</v>
      </c>
      <c r="L173" s="42">
        <v>194.64321847933411</v>
      </c>
      <c r="M173" s="42">
        <v>76.096398477725884</v>
      </c>
      <c r="N173">
        <v>57</v>
      </c>
    </row>
    <row r="174" spans="1:14">
      <c r="A174" t="s">
        <v>9</v>
      </c>
      <c r="B174">
        <v>14</v>
      </c>
      <c r="D174" t="s">
        <v>10</v>
      </c>
      <c r="E174" t="s">
        <v>11</v>
      </c>
      <c r="F174">
        <v>2001</v>
      </c>
      <c r="G174" t="s">
        <v>209</v>
      </c>
      <c r="H174">
        <v>154</v>
      </c>
      <c r="I174">
        <v>113</v>
      </c>
      <c r="J174" t="s">
        <v>294</v>
      </c>
      <c r="K174" t="s">
        <v>13</v>
      </c>
      <c r="L174" s="42">
        <v>350.65559741720102</v>
      </c>
      <c r="M174" s="42">
        <v>237.59653539809219</v>
      </c>
      <c r="N174">
        <v>48</v>
      </c>
    </row>
    <row r="175" spans="1:14">
      <c r="A175" t="s">
        <v>9</v>
      </c>
      <c r="B175">
        <v>16</v>
      </c>
      <c r="D175" t="s">
        <v>10</v>
      </c>
      <c r="E175" t="s">
        <v>11</v>
      </c>
      <c r="F175">
        <v>2001</v>
      </c>
      <c r="G175" t="s">
        <v>189</v>
      </c>
      <c r="H175">
        <v>132</v>
      </c>
      <c r="I175">
        <v>113</v>
      </c>
      <c r="J175" t="s">
        <v>295</v>
      </c>
      <c r="K175" t="s">
        <v>13</v>
      </c>
      <c r="L175" s="42">
        <v>345.75719992500427</v>
      </c>
      <c r="M175" s="42">
        <v>231.96470263966091</v>
      </c>
      <c r="N175">
        <v>49</v>
      </c>
    </row>
    <row r="176" spans="1:14">
      <c r="A176" t="s">
        <v>9</v>
      </c>
      <c r="B176">
        <v>18</v>
      </c>
      <c r="D176" t="s">
        <v>10</v>
      </c>
      <c r="E176" t="s">
        <v>11</v>
      </c>
      <c r="F176">
        <v>2001</v>
      </c>
      <c r="G176" t="s">
        <v>189</v>
      </c>
      <c r="H176">
        <v>132</v>
      </c>
      <c r="I176">
        <v>113</v>
      </c>
      <c r="J176" t="s">
        <v>296</v>
      </c>
      <c r="K176" t="s">
        <v>13</v>
      </c>
      <c r="L176" s="42">
        <v>340.57171829146148</v>
      </c>
      <c r="M176" s="42">
        <v>228.15091572871441</v>
      </c>
      <c r="N176">
        <v>49</v>
      </c>
    </row>
    <row r="177" spans="1:14">
      <c r="A177" t="s">
        <v>9</v>
      </c>
      <c r="B177">
        <v>20</v>
      </c>
      <c r="D177" t="s">
        <v>10</v>
      </c>
      <c r="E177" t="s">
        <v>11</v>
      </c>
      <c r="F177">
        <v>2001</v>
      </c>
      <c r="G177" t="s">
        <v>189</v>
      </c>
      <c r="H177">
        <v>132</v>
      </c>
      <c r="I177">
        <v>113</v>
      </c>
      <c r="J177" t="s">
        <v>297</v>
      </c>
      <c r="K177" t="s">
        <v>13</v>
      </c>
      <c r="L177" s="42">
        <v>336.64178617632848</v>
      </c>
      <c r="M177" s="42">
        <v>220.93295758373139</v>
      </c>
      <c r="N177">
        <v>48</v>
      </c>
    </row>
    <row r="178" spans="1:14">
      <c r="A178" t="s">
        <v>9</v>
      </c>
      <c r="B178">
        <v>22</v>
      </c>
      <c r="D178" t="s">
        <v>10</v>
      </c>
      <c r="E178" t="s">
        <v>11</v>
      </c>
      <c r="F178">
        <v>2001</v>
      </c>
      <c r="G178" t="s">
        <v>299</v>
      </c>
      <c r="H178">
        <v>132</v>
      </c>
      <c r="I178">
        <v>126</v>
      </c>
      <c r="J178" t="s">
        <v>298</v>
      </c>
      <c r="K178" t="s">
        <v>13</v>
      </c>
      <c r="L178" s="42">
        <v>330.27538888022059</v>
      </c>
      <c r="M178" s="42">
        <v>217.748757752019</v>
      </c>
      <c r="N178">
        <v>48</v>
      </c>
    </row>
    <row r="179" spans="1:14">
      <c r="A179" t="s">
        <v>31</v>
      </c>
      <c r="B179">
        <v>8</v>
      </c>
      <c r="D179" t="s">
        <v>32</v>
      </c>
      <c r="E179" t="s">
        <v>11</v>
      </c>
      <c r="F179">
        <v>2001</v>
      </c>
      <c r="G179" t="s">
        <v>79</v>
      </c>
      <c r="H179">
        <v>193</v>
      </c>
      <c r="I179">
        <v>180</v>
      </c>
      <c r="J179" t="s">
        <v>300</v>
      </c>
      <c r="K179" t="s">
        <v>13</v>
      </c>
      <c r="L179" s="42">
        <v>387.01729328287399</v>
      </c>
      <c r="M179" s="42">
        <v>240.19327938489781</v>
      </c>
      <c r="N179">
        <v>47</v>
      </c>
    </row>
    <row r="180" spans="1:14">
      <c r="A180" t="s">
        <v>31</v>
      </c>
      <c r="B180">
        <v>10</v>
      </c>
      <c r="D180" t="s">
        <v>32</v>
      </c>
      <c r="E180" t="s">
        <v>11</v>
      </c>
      <c r="F180">
        <v>2001</v>
      </c>
      <c r="G180" t="s">
        <v>302</v>
      </c>
      <c r="H180">
        <v>194</v>
      </c>
      <c r="I180">
        <v>180</v>
      </c>
      <c r="J180" t="s">
        <v>301</v>
      </c>
      <c r="K180" t="s">
        <v>13</v>
      </c>
      <c r="L180" s="42">
        <v>380.63748633048891</v>
      </c>
      <c r="M180" s="42">
        <v>239.5316374106674</v>
      </c>
      <c r="N180">
        <v>48</v>
      </c>
    </row>
    <row r="181" spans="1:14">
      <c r="A181" t="s">
        <v>31</v>
      </c>
      <c r="B181">
        <v>12</v>
      </c>
      <c r="D181" t="s">
        <v>32</v>
      </c>
      <c r="E181" t="s">
        <v>11</v>
      </c>
      <c r="F181">
        <v>2001</v>
      </c>
      <c r="G181" t="s">
        <v>304</v>
      </c>
      <c r="H181">
        <v>186</v>
      </c>
      <c r="I181">
        <v>189</v>
      </c>
      <c r="J181" t="s">
        <v>303</v>
      </c>
      <c r="K181" t="s">
        <v>13</v>
      </c>
      <c r="L181" s="42">
        <v>379.94570730567489</v>
      </c>
      <c r="M181" s="42">
        <v>245.87117716781299</v>
      </c>
      <c r="N181">
        <v>47</v>
      </c>
    </row>
    <row r="182" spans="1:14">
      <c r="A182" t="s">
        <v>31</v>
      </c>
      <c r="B182">
        <v>14</v>
      </c>
      <c r="D182" t="s">
        <v>32</v>
      </c>
      <c r="E182" t="s">
        <v>11</v>
      </c>
      <c r="F182">
        <v>2001</v>
      </c>
      <c r="G182" t="s">
        <v>306</v>
      </c>
      <c r="H182">
        <v>192</v>
      </c>
      <c r="I182">
        <v>180</v>
      </c>
      <c r="J182" t="s">
        <v>305</v>
      </c>
      <c r="K182" t="s">
        <v>13</v>
      </c>
      <c r="L182" s="42">
        <v>374.12603491335909</v>
      </c>
      <c r="M182" s="42">
        <v>247.00882708453321</v>
      </c>
      <c r="N182">
        <v>47</v>
      </c>
    </row>
    <row r="183" spans="1:14">
      <c r="A183" t="s">
        <v>31</v>
      </c>
      <c r="B183">
        <v>16</v>
      </c>
      <c r="D183" t="s">
        <v>32</v>
      </c>
      <c r="E183" t="s">
        <v>11</v>
      </c>
      <c r="F183">
        <v>2001</v>
      </c>
      <c r="G183" t="s">
        <v>308</v>
      </c>
      <c r="H183">
        <v>174</v>
      </c>
      <c r="I183">
        <v>180</v>
      </c>
      <c r="J183" t="s">
        <v>307</v>
      </c>
      <c r="K183" t="s">
        <v>13</v>
      </c>
      <c r="L183" s="42">
        <v>373.70236954024608</v>
      </c>
      <c r="M183" s="42">
        <v>253.49307158271529</v>
      </c>
      <c r="N183">
        <v>47</v>
      </c>
    </row>
    <row r="184" spans="1:14">
      <c r="A184" t="s">
        <v>31</v>
      </c>
      <c r="B184">
        <v>18</v>
      </c>
      <c r="D184" t="s">
        <v>32</v>
      </c>
      <c r="E184" t="s">
        <v>11</v>
      </c>
      <c r="F184">
        <v>2001</v>
      </c>
      <c r="G184" t="s">
        <v>122</v>
      </c>
      <c r="H184">
        <v>175</v>
      </c>
      <c r="I184">
        <v>180</v>
      </c>
      <c r="J184" t="s">
        <v>309</v>
      </c>
      <c r="K184" t="s">
        <v>13</v>
      </c>
      <c r="L184" s="42">
        <v>366.32068055187187</v>
      </c>
      <c r="M184" s="42">
        <v>251.31402890619739</v>
      </c>
      <c r="N184">
        <v>47</v>
      </c>
    </row>
    <row r="185" spans="1:14">
      <c r="A185" t="s">
        <v>31</v>
      </c>
      <c r="B185">
        <v>20</v>
      </c>
      <c r="D185" t="s">
        <v>32</v>
      </c>
      <c r="E185" t="s">
        <v>11</v>
      </c>
      <c r="F185">
        <v>2001</v>
      </c>
      <c r="G185" t="s">
        <v>311</v>
      </c>
      <c r="H185">
        <v>177</v>
      </c>
      <c r="I185">
        <v>180</v>
      </c>
      <c r="J185" t="s">
        <v>310</v>
      </c>
      <c r="K185" t="s">
        <v>13</v>
      </c>
      <c r="L185" s="42">
        <v>367.81360673577882</v>
      </c>
      <c r="M185" s="42">
        <v>258.51504737264372</v>
      </c>
      <c r="N185">
        <v>46</v>
      </c>
    </row>
    <row r="186" spans="1:14">
      <c r="A186" t="s">
        <v>31</v>
      </c>
      <c r="B186">
        <v>22</v>
      </c>
      <c r="D186" t="s">
        <v>32</v>
      </c>
      <c r="E186" t="s">
        <v>11</v>
      </c>
      <c r="F186">
        <v>2001</v>
      </c>
      <c r="G186" t="s">
        <v>313</v>
      </c>
      <c r="H186">
        <v>258</v>
      </c>
      <c r="I186">
        <v>195</v>
      </c>
      <c r="J186" t="s">
        <v>312</v>
      </c>
      <c r="K186" t="s">
        <v>13</v>
      </c>
      <c r="L186" s="42">
        <v>361.52717878464563</v>
      </c>
      <c r="M186" s="42">
        <v>259.79978538742671</v>
      </c>
      <c r="N186">
        <v>46</v>
      </c>
    </row>
    <row r="187" spans="1:14">
      <c r="A187" t="s">
        <v>173</v>
      </c>
      <c r="B187">
        <v>54</v>
      </c>
      <c r="D187" t="s">
        <v>230</v>
      </c>
      <c r="E187" t="s">
        <v>11</v>
      </c>
      <c r="F187">
        <v>2001</v>
      </c>
      <c r="G187" t="s">
        <v>124</v>
      </c>
      <c r="H187">
        <v>162</v>
      </c>
      <c r="I187">
        <v>146</v>
      </c>
      <c r="J187" t="s">
        <v>314</v>
      </c>
      <c r="K187" t="s">
        <v>13</v>
      </c>
      <c r="L187" s="42">
        <v>287.58098302912458</v>
      </c>
      <c r="M187" s="42">
        <v>202.32311071929701</v>
      </c>
      <c r="N187">
        <v>47</v>
      </c>
    </row>
    <row r="188" spans="1:14">
      <c r="A188" t="s">
        <v>173</v>
      </c>
      <c r="B188">
        <v>56</v>
      </c>
      <c r="D188" t="s">
        <v>230</v>
      </c>
      <c r="E188" t="s">
        <v>11</v>
      </c>
      <c r="F188">
        <v>2001</v>
      </c>
      <c r="G188" t="s">
        <v>316</v>
      </c>
      <c r="H188">
        <v>151</v>
      </c>
      <c r="I188">
        <v>146</v>
      </c>
      <c r="J188" t="s">
        <v>315</v>
      </c>
      <c r="K188" t="s">
        <v>13</v>
      </c>
      <c r="L188" s="42">
        <v>295.75764825278083</v>
      </c>
      <c r="M188" s="42">
        <v>209.13997394698589</v>
      </c>
      <c r="N188">
        <v>47</v>
      </c>
    </row>
    <row r="189" spans="1:14">
      <c r="A189" t="s">
        <v>173</v>
      </c>
      <c r="B189">
        <v>58</v>
      </c>
      <c r="D189" t="s">
        <v>230</v>
      </c>
      <c r="E189" t="s">
        <v>11</v>
      </c>
      <c r="F189">
        <v>2001</v>
      </c>
      <c r="G189" t="s">
        <v>316</v>
      </c>
      <c r="H189">
        <v>151</v>
      </c>
      <c r="I189">
        <v>146</v>
      </c>
      <c r="J189" t="s">
        <v>317</v>
      </c>
      <c r="K189" t="s">
        <v>13</v>
      </c>
      <c r="L189" s="42">
        <v>303.8034004088808</v>
      </c>
      <c r="M189" s="42">
        <v>216.15332614179869</v>
      </c>
      <c r="N189">
        <v>47</v>
      </c>
    </row>
    <row r="190" spans="1:14">
      <c r="A190" t="s">
        <v>173</v>
      </c>
      <c r="B190">
        <v>60</v>
      </c>
      <c r="D190" t="s">
        <v>230</v>
      </c>
      <c r="E190" t="s">
        <v>11</v>
      </c>
      <c r="F190">
        <v>2001</v>
      </c>
      <c r="G190" t="s">
        <v>124</v>
      </c>
      <c r="H190">
        <v>162</v>
      </c>
      <c r="I190">
        <v>146</v>
      </c>
      <c r="J190" t="s">
        <v>318</v>
      </c>
      <c r="K190" t="s">
        <v>13</v>
      </c>
      <c r="L190" s="42">
        <v>308.68911221485081</v>
      </c>
      <c r="M190" s="42">
        <v>222.77732377619091</v>
      </c>
      <c r="N190">
        <v>47</v>
      </c>
    </row>
    <row r="191" spans="1:14">
      <c r="A191" t="s">
        <v>173</v>
      </c>
      <c r="B191">
        <v>62</v>
      </c>
      <c r="D191" t="s">
        <v>230</v>
      </c>
      <c r="E191" t="s">
        <v>11</v>
      </c>
      <c r="F191">
        <v>2001</v>
      </c>
      <c r="G191" t="s">
        <v>124</v>
      </c>
      <c r="H191">
        <v>162</v>
      </c>
      <c r="I191">
        <v>146</v>
      </c>
      <c r="J191" t="s">
        <v>319</v>
      </c>
      <c r="K191" t="s">
        <v>13</v>
      </c>
      <c r="L191" s="42">
        <v>315.92788306825378</v>
      </c>
      <c r="M191" s="42">
        <v>228.53419728940511</v>
      </c>
      <c r="N191">
        <v>47</v>
      </c>
    </row>
    <row r="192" spans="1:14">
      <c r="A192" t="s">
        <v>173</v>
      </c>
      <c r="B192">
        <v>64</v>
      </c>
      <c r="D192" t="s">
        <v>230</v>
      </c>
      <c r="E192" t="s">
        <v>11</v>
      </c>
      <c r="F192">
        <v>2001</v>
      </c>
      <c r="G192" t="s">
        <v>28</v>
      </c>
      <c r="H192">
        <v>162</v>
      </c>
      <c r="I192">
        <v>146</v>
      </c>
      <c r="J192" t="s">
        <v>320</v>
      </c>
      <c r="K192" t="s">
        <v>13</v>
      </c>
      <c r="L192" s="42">
        <v>319.83593184632429</v>
      </c>
      <c r="M192" s="42">
        <v>233.84689386703431</v>
      </c>
      <c r="N192">
        <v>47</v>
      </c>
    </row>
    <row r="193" spans="1:14">
      <c r="A193" t="s">
        <v>173</v>
      </c>
      <c r="B193">
        <v>66</v>
      </c>
      <c r="D193" t="s">
        <v>230</v>
      </c>
      <c r="E193" t="s">
        <v>11</v>
      </c>
      <c r="F193">
        <v>2001</v>
      </c>
      <c r="G193" t="s">
        <v>28</v>
      </c>
      <c r="H193">
        <v>162</v>
      </c>
      <c r="I193">
        <v>134</v>
      </c>
      <c r="J193" t="s">
        <v>321</v>
      </c>
      <c r="K193" t="s">
        <v>13</v>
      </c>
      <c r="L193" s="42">
        <v>326.24583323007619</v>
      </c>
      <c r="M193" s="42">
        <v>239.9887250082927</v>
      </c>
      <c r="N193">
        <v>47</v>
      </c>
    </row>
    <row r="194" spans="1:14">
      <c r="A194" t="s">
        <v>173</v>
      </c>
      <c r="B194">
        <v>68</v>
      </c>
      <c r="D194" t="s">
        <v>230</v>
      </c>
      <c r="E194" t="s">
        <v>11</v>
      </c>
      <c r="F194">
        <v>2001</v>
      </c>
      <c r="G194" t="s">
        <v>323</v>
      </c>
      <c r="H194">
        <v>162</v>
      </c>
      <c r="I194">
        <v>146</v>
      </c>
      <c r="J194" t="s">
        <v>322</v>
      </c>
      <c r="K194" t="s">
        <v>13</v>
      </c>
      <c r="L194" s="42">
        <v>331.82675675718758</v>
      </c>
      <c r="M194" s="42">
        <v>244.56397770442791</v>
      </c>
      <c r="N194">
        <v>46</v>
      </c>
    </row>
    <row r="195" spans="1:14">
      <c r="A195" t="s">
        <v>173</v>
      </c>
      <c r="B195">
        <v>70</v>
      </c>
      <c r="D195" t="s">
        <v>230</v>
      </c>
      <c r="E195" t="s">
        <v>11</v>
      </c>
      <c r="F195">
        <v>2001</v>
      </c>
      <c r="G195" t="s">
        <v>109</v>
      </c>
      <c r="H195">
        <v>243</v>
      </c>
      <c r="I195">
        <v>168</v>
      </c>
      <c r="J195" t="s">
        <v>324</v>
      </c>
      <c r="K195" t="s">
        <v>13</v>
      </c>
      <c r="L195" s="42">
        <v>339.6038942650643</v>
      </c>
      <c r="M195" s="42">
        <v>252.20485592548951</v>
      </c>
      <c r="N195">
        <v>46</v>
      </c>
    </row>
    <row r="196" spans="1:14">
      <c r="A196" t="s">
        <v>173</v>
      </c>
      <c r="B196">
        <v>72</v>
      </c>
      <c r="D196" t="s">
        <v>230</v>
      </c>
      <c r="E196" t="s">
        <v>11</v>
      </c>
      <c r="F196">
        <v>2001</v>
      </c>
      <c r="G196" t="s">
        <v>326</v>
      </c>
      <c r="H196">
        <v>308</v>
      </c>
      <c r="I196">
        <v>214</v>
      </c>
      <c r="J196" t="s">
        <v>325</v>
      </c>
      <c r="K196" t="s">
        <v>13</v>
      </c>
      <c r="L196" s="42">
        <v>350.97454166931868</v>
      </c>
      <c r="M196" s="42">
        <v>263.57974888174448</v>
      </c>
      <c r="N196">
        <v>46</v>
      </c>
    </row>
    <row r="197" spans="1:14">
      <c r="A197" t="s">
        <v>173</v>
      </c>
      <c r="B197">
        <v>74</v>
      </c>
      <c r="D197" t="s">
        <v>230</v>
      </c>
      <c r="E197" t="s">
        <v>11</v>
      </c>
      <c r="F197">
        <v>2001</v>
      </c>
      <c r="G197" t="s">
        <v>328</v>
      </c>
      <c r="H197">
        <v>270</v>
      </c>
      <c r="I197">
        <v>190</v>
      </c>
      <c r="J197" t="s">
        <v>327</v>
      </c>
      <c r="K197" t="s">
        <v>13</v>
      </c>
      <c r="L197" s="42">
        <v>358.54357406040259</v>
      </c>
      <c r="M197" s="42">
        <v>273.01745510583038</v>
      </c>
      <c r="N197">
        <v>46</v>
      </c>
    </row>
    <row r="198" spans="1:14">
      <c r="A198" t="s">
        <v>31</v>
      </c>
      <c r="B198">
        <v>11</v>
      </c>
      <c r="D198" t="s">
        <v>32</v>
      </c>
      <c r="E198" t="s">
        <v>11</v>
      </c>
      <c r="F198">
        <v>2001</v>
      </c>
      <c r="G198" t="s">
        <v>330</v>
      </c>
      <c r="H198">
        <v>310</v>
      </c>
      <c r="I198">
        <v>196</v>
      </c>
      <c r="J198" t="s">
        <v>329</v>
      </c>
      <c r="K198" t="s">
        <v>13</v>
      </c>
      <c r="L198" s="42">
        <v>451.41301232907858</v>
      </c>
      <c r="M198" s="42">
        <v>170.8409563494605</v>
      </c>
      <c r="N198">
        <v>50</v>
      </c>
    </row>
    <row r="199" spans="1:14">
      <c r="A199" t="s">
        <v>31</v>
      </c>
      <c r="B199">
        <v>13</v>
      </c>
      <c r="D199" t="s">
        <v>32</v>
      </c>
      <c r="E199" t="s">
        <v>11</v>
      </c>
      <c r="F199">
        <v>2001</v>
      </c>
      <c r="G199" t="s">
        <v>332</v>
      </c>
      <c r="H199">
        <v>305</v>
      </c>
      <c r="I199">
        <v>194</v>
      </c>
      <c r="J199" t="s">
        <v>331</v>
      </c>
      <c r="K199" t="s">
        <v>13</v>
      </c>
      <c r="L199" s="42">
        <v>456.98043393564319</v>
      </c>
      <c r="M199" s="42">
        <v>162.37380965531969</v>
      </c>
      <c r="N199">
        <v>52</v>
      </c>
    </row>
    <row r="200" spans="1:14">
      <c r="A200" t="s">
        <v>31</v>
      </c>
      <c r="B200">
        <v>17</v>
      </c>
      <c r="D200" t="s">
        <v>32</v>
      </c>
      <c r="E200" t="s">
        <v>11</v>
      </c>
      <c r="F200">
        <v>2001</v>
      </c>
      <c r="G200" t="s">
        <v>334</v>
      </c>
      <c r="H200">
        <v>368</v>
      </c>
      <c r="I200">
        <v>216</v>
      </c>
      <c r="J200" t="s">
        <v>333</v>
      </c>
      <c r="K200" t="s">
        <v>13</v>
      </c>
      <c r="L200" s="42">
        <v>474.62915639474687</v>
      </c>
      <c r="M200" s="42">
        <v>155.50776882315171</v>
      </c>
      <c r="N200">
        <v>51</v>
      </c>
    </row>
    <row r="201" spans="1:14">
      <c r="A201" t="s">
        <v>31</v>
      </c>
      <c r="B201">
        <v>19</v>
      </c>
      <c r="D201" t="s">
        <v>32</v>
      </c>
      <c r="E201" t="s">
        <v>11</v>
      </c>
      <c r="F201">
        <v>2001</v>
      </c>
      <c r="G201" t="s">
        <v>330</v>
      </c>
      <c r="H201">
        <v>290</v>
      </c>
      <c r="I201">
        <v>201</v>
      </c>
      <c r="J201" t="s">
        <v>335</v>
      </c>
      <c r="K201" t="s">
        <v>13</v>
      </c>
      <c r="L201" s="42">
        <v>484.29406036001359</v>
      </c>
      <c r="M201" s="42">
        <v>157.00468747695271</v>
      </c>
      <c r="N201">
        <v>51</v>
      </c>
    </row>
    <row r="202" spans="1:14">
      <c r="A202" t="s">
        <v>31</v>
      </c>
      <c r="B202">
        <v>21</v>
      </c>
      <c r="D202" t="s">
        <v>32</v>
      </c>
      <c r="E202" t="s">
        <v>11</v>
      </c>
      <c r="F202">
        <v>2001</v>
      </c>
      <c r="G202" t="s">
        <v>337</v>
      </c>
      <c r="H202">
        <v>254</v>
      </c>
      <c r="I202">
        <v>205</v>
      </c>
      <c r="J202" t="s">
        <v>336</v>
      </c>
      <c r="K202" t="s">
        <v>13</v>
      </c>
      <c r="L202" s="42">
        <v>486.04742988724888</v>
      </c>
      <c r="M202" s="42">
        <v>143.32682925543139</v>
      </c>
      <c r="N202">
        <v>51</v>
      </c>
    </row>
    <row r="203" spans="1:14">
      <c r="A203" t="s">
        <v>31</v>
      </c>
      <c r="B203">
        <v>23</v>
      </c>
      <c r="D203" t="s">
        <v>32</v>
      </c>
      <c r="E203" t="s">
        <v>11</v>
      </c>
      <c r="F203">
        <v>2001</v>
      </c>
      <c r="G203" t="s">
        <v>339</v>
      </c>
      <c r="H203">
        <v>308</v>
      </c>
      <c r="I203">
        <v>193</v>
      </c>
      <c r="J203" t="s">
        <v>338</v>
      </c>
      <c r="K203" t="s">
        <v>13</v>
      </c>
      <c r="L203" s="42">
        <v>494.50130282940768</v>
      </c>
      <c r="M203" s="42">
        <v>143.83450428787609</v>
      </c>
      <c r="N203">
        <v>54</v>
      </c>
    </row>
    <row r="204" spans="1:14">
      <c r="A204" t="s">
        <v>130</v>
      </c>
      <c r="B204">
        <v>1</v>
      </c>
      <c r="D204" t="s">
        <v>131</v>
      </c>
      <c r="E204" t="s">
        <v>11</v>
      </c>
      <c r="F204">
        <v>2001</v>
      </c>
      <c r="G204" t="s">
        <v>341</v>
      </c>
      <c r="H204">
        <v>156</v>
      </c>
      <c r="I204">
        <v>105</v>
      </c>
      <c r="J204" t="s">
        <v>340</v>
      </c>
      <c r="K204" t="s">
        <v>13</v>
      </c>
      <c r="L204" s="42">
        <v>535.22425215979661</v>
      </c>
      <c r="M204" s="42">
        <v>88.380286296153827</v>
      </c>
      <c r="N204">
        <v>60</v>
      </c>
    </row>
    <row r="205" spans="1:14">
      <c r="A205" t="s">
        <v>130</v>
      </c>
      <c r="B205">
        <v>2</v>
      </c>
      <c r="D205" t="s">
        <v>131</v>
      </c>
      <c r="E205" t="s">
        <v>11</v>
      </c>
      <c r="F205">
        <v>2001</v>
      </c>
      <c r="G205" t="s">
        <v>164</v>
      </c>
      <c r="H205">
        <v>149</v>
      </c>
      <c r="I205">
        <v>95</v>
      </c>
      <c r="J205" t="s">
        <v>342</v>
      </c>
      <c r="K205" t="s">
        <v>13</v>
      </c>
      <c r="L205" s="42">
        <v>529.86777680852799</v>
      </c>
      <c r="M205" s="42">
        <v>83.979817835137467</v>
      </c>
      <c r="N205">
        <v>59</v>
      </c>
    </row>
    <row r="206" spans="1:14">
      <c r="A206" t="s">
        <v>130</v>
      </c>
      <c r="B206">
        <v>3</v>
      </c>
      <c r="D206" t="s">
        <v>131</v>
      </c>
      <c r="E206" t="s">
        <v>11</v>
      </c>
      <c r="F206">
        <v>2001</v>
      </c>
      <c r="G206" t="s">
        <v>209</v>
      </c>
      <c r="H206">
        <v>150</v>
      </c>
      <c r="I206">
        <v>105</v>
      </c>
      <c r="J206" t="s">
        <v>343</v>
      </c>
      <c r="K206" t="s">
        <v>13</v>
      </c>
      <c r="L206" s="42">
        <v>524.29219277039374</v>
      </c>
      <c r="M206" s="42">
        <v>87.949261690995627</v>
      </c>
      <c r="N206">
        <v>58</v>
      </c>
    </row>
    <row r="207" spans="1:14">
      <c r="A207" t="s">
        <v>130</v>
      </c>
      <c r="B207">
        <v>4</v>
      </c>
      <c r="D207" t="s">
        <v>131</v>
      </c>
      <c r="E207" t="s">
        <v>11</v>
      </c>
      <c r="F207">
        <v>2001</v>
      </c>
      <c r="G207" t="s">
        <v>209</v>
      </c>
      <c r="H207">
        <v>150</v>
      </c>
      <c r="I207">
        <v>105</v>
      </c>
      <c r="J207" t="s">
        <v>344</v>
      </c>
      <c r="K207" t="s">
        <v>13</v>
      </c>
      <c r="L207" s="42">
        <v>517.25516739809132</v>
      </c>
      <c r="M207" s="42">
        <v>82.824308085929303</v>
      </c>
      <c r="N207">
        <v>59</v>
      </c>
    </row>
    <row r="208" spans="1:14">
      <c r="A208" t="s">
        <v>130</v>
      </c>
      <c r="B208">
        <v>5</v>
      </c>
      <c r="D208" t="s">
        <v>131</v>
      </c>
      <c r="E208" t="s">
        <v>11</v>
      </c>
      <c r="F208">
        <v>2001</v>
      </c>
      <c r="G208" t="s">
        <v>182</v>
      </c>
      <c r="H208">
        <v>152</v>
      </c>
      <c r="I208">
        <v>97</v>
      </c>
      <c r="J208" t="s">
        <v>345</v>
      </c>
      <c r="K208" t="s">
        <v>13</v>
      </c>
      <c r="L208" s="42">
        <v>512.25300711661623</v>
      </c>
      <c r="M208" s="42">
        <v>87.59923523999322</v>
      </c>
      <c r="N208">
        <v>58</v>
      </c>
    </row>
    <row r="209" spans="1:14">
      <c r="A209" t="s">
        <v>130</v>
      </c>
      <c r="B209">
        <v>6</v>
      </c>
      <c r="D209" t="s">
        <v>131</v>
      </c>
      <c r="E209" t="s">
        <v>11</v>
      </c>
      <c r="F209">
        <v>2001</v>
      </c>
      <c r="G209" t="s">
        <v>155</v>
      </c>
      <c r="H209">
        <v>149</v>
      </c>
      <c r="I209">
        <v>100</v>
      </c>
      <c r="J209" t="s">
        <v>346</v>
      </c>
      <c r="K209" t="s">
        <v>13</v>
      </c>
      <c r="L209" s="42">
        <v>506.30094578222207</v>
      </c>
      <c r="M209" s="42">
        <v>84.288189313622283</v>
      </c>
      <c r="N209">
        <v>58</v>
      </c>
    </row>
    <row r="210" spans="1:14">
      <c r="A210" t="s">
        <v>130</v>
      </c>
      <c r="B210">
        <v>7</v>
      </c>
      <c r="D210" t="s">
        <v>131</v>
      </c>
      <c r="E210" t="s">
        <v>11</v>
      </c>
      <c r="F210">
        <v>2001</v>
      </c>
      <c r="G210" t="s">
        <v>182</v>
      </c>
      <c r="H210">
        <v>149</v>
      </c>
      <c r="I210">
        <v>98</v>
      </c>
      <c r="J210" t="s">
        <v>347</v>
      </c>
      <c r="K210" t="s">
        <v>13</v>
      </c>
      <c r="L210" s="42">
        <v>501.48061777103931</v>
      </c>
      <c r="M210" s="42">
        <v>87.844841870724039</v>
      </c>
      <c r="N210">
        <v>59</v>
      </c>
    </row>
    <row r="211" spans="1:14">
      <c r="A211" t="s">
        <v>130</v>
      </c>
      <c r="B211">
        <v>8</v>
      </c>
      <c r="D211" t="s">
        <v>131</v>
      </c>
      <c r="E211" t="s">
        <v>11</v>
      </c>
      <c r="F211">
        <v>2001</v>
      </c>
      <c r="G211" t="s">
        <v>155</v>
      </c>
      <c r="H211">
        <v>154</v>
      </c>
      <c r="I211">
        <v>96</v>
      </c>
      <c r="J211" t="s">
        <v>348</v>
      </c>
      <c r="K211" t="s">
        <v>13</v>
      </c>
      <c r="L211" s="42">
        <v>494.61565058133391</v>
      </c>
      <c r="M211" s="42">
        <v>84.669702359370348</v>
      </c>
      <c r="N211">
        <v>59</v>
      </c>
    </row>
    <row r="212" spans="1:14">
      <c r="A212" t="s">
        <v>130</v>
      </c>
      <c r="B212">
        <v>9</v>
      </c>
      <c r="D212" t="s">
        <v>131</v>
      </c>
      <c r="E212" t="s">
        <v>11</v>
      </c>
      <c r="F212">
        <v>2001</v>
      </c>
      <c r="G212" t="s">
        <v>155</v>
      </c>
      <c r="H212">
        <v>142</v>
      </c>
      <c r="I212">
        <v>99</v>
      </c>
      <c r="J212" t="s">
        <v>349</v>
      </c>
      <c r="K212" t="s">
        <v>13</v>
      </c>
      <c r="L212" s="42">
        <v>472.7355459450888</v>
      </c>
      <c r="M212" s="42">
        <v>88.40340738301721</v>
      </c>
      <c r="N212">
        <v>59</v>
      </c>
    </row>
    <row r="213" spans="1:14">
      <c r="A213" t="s">
        <v>130</v>
      </c>
      <c r="B213">
        <v>10</v>
      </c>
      <c r="D213" t="s">
        <v>131</v>
      </c>
      <c r="E213" t="s">
        <v>11</v>
      </c>
      <c r="F213">
        <v>2001</v>
      </c>
      <c r="G213" t="s">
        <v>351</v>
      </c>
      <c r="H213">
        <v>141</v>
      </c>
      <c r="I213">
        <v>95</v>
      </c>
      <c r="J213" t="s">
        <v>350</v>
      </c>
      <c r="K213" t="s">
        <v>13</v>
      </c>
      <c r="L213" s="42">
        <v>465.97685972585919</v>
      </c>
      <c r="M213" s="42">
        <v>84.009993274729041</v>
      </c>
      <c r="N213">
        <v>58</v>
      </c>
    </row>
    <row r="214" spans="1:14">
      <c r="A214" t="s">
        <v>130</v>
      </c>
      <c r="B214">
        <v>11</v>
      </c>
      <c r="D214" t="s">
        <v>131</v>
      </c>
      <c r="E214" t="s">
        <v>11</v>
      </c>
      <c r="F214">
        <v>2001</v>
      </c>
      <c r="G214" t="s">
        <v>351</v>
      </c>
      <c r="H214">
        <v>141</v>
      </c>
      <c r="I214">
        <v>95</v>
      </c>
      <c r="J214" t="s">
        <v>352</v>
      </c>
      <c r="K214" t="s">
        <v>13</v>
      </c>
      <c r="L214" s="42">
        <v>460.14791447969532</v>
      </c>
      <c r="M214" s="42">
        <v>87.44777080993444</v>
      </c>
      <c r="N214">
        <v>58</v>
      </c>
    </row>
    <row r="215" spans="1:14">
      <c r="A215" t="s">
        <v>130</v>
      </c>
      <c r="B215">
        <v>12</v>
      </c>
      <c r="D215" t="s">
        <v>131</v>
      </c>
      <c r="E215" t="s">
        <v>11</v>
      </c>
      <c r="F215">
        <v>2001</v>
      </c>
      <c r="G215" t="s">
        <v>132</v>
      </c>
      <c r="H215">
        <v>143</v>
      </c>
      <c r="I215">
        <v>95</v>
      </c>
      <c r="J215" t="s">
        <v>353</v>
      </c>
      <c r="K215" t="s">
        <v>13</v>
      </c>
      <c r="L215" s="42">
        <v>453.93955820131811</v>
      </c>
      <c r="M215" s="42">
        <v>84.07229885242792</v>
      </c>
      <c r="N215">
        <v>57</v>
      </c>
    </row>
    <row r="216" spans="1:14">
      <c r="A216" t="s">
        <v>130</v>
      </c>
      <c r="B216">
        <v>13</v>
      </c>
      <c r="D216" t="s">
        <v>131</v>
      </c>
      <c r="E216" t="s">
        <v>11</v>
      </c>
      <c r="F216">
        <v>2001</v>
      </c>
      <c r="G216" t="s">
        <v>132</v>
      </c>
      <c r="H216">
        <v>143</v>
      </c>
      <c r="I216">
        <v>95</v>
      </c>
      <c r="J216" t="s">
        <v>354</v>
      </c>
      <c r="K216" t="s">
        <v>13</v>
      </c>
      <c r="L216" s="42">
        <v>448.7591724967923</v>
      </c>
      <c r="M216" s="42">
        <v>87.896777793067656</v>
      </c>
      <c r="N216">
        <v>58</v>
      </c>
    </row>
    <row r="217" spans="1:14">
      <c r="A217" t="s">
        <v>173</v>
      </c>
      <c r="B217">
        <v>23</v>
      </c>
      <c r="D217" t="s">
        <v>174</v>
      </c>
      <c r="E217" t="s">
        <v>11</v>
      </c>
      <c r="F217">
        <v>2001</v>
      </c>
      <c r="G217" t="s">
        <v>356</v>
      </c>
      <c r="H217">
        <v>166</v>
      </c>
      <c r="I217">
        <v>130</v>
      </c>
      <c r="J217" t="s">
        <v>355</v>
      </c>
      <c r="K217" t="s">
        <v>13</v>
      </c>
      <c r="L217" s="42">
        <v>447.12079799536798</v>
      </c>
      <c r="M217" s="42">
        <v>119.17523886826871</v>
      </c>
      <c r="N217">
        <v>53</v>
      </c>
    </row>
    <row r="218" spans="1:14">
      <c r="A218" t="s">
        <v>173</v>
      </c>
      <c r="B218">
        <v>25</v>
      </c>
      <c r="D218" t="s">
        <v>174</v>
      </c>
      <c r="E218" t="s">
        <v>11</v>
      </c>
      <c r="F218">
        <v>2001</v>
      </c>
      <c r="G218" t="s">
        <v>193</v>
      </c>
      <c r="H218">
        <v>162</v>
      </c>
      <c r="I218">
        <v>128</v>
      </c>
      <c r="J218" t="s">
        <v>357</v>
      </c>
      <c r="K218" t="s">
        <v>13</v>
      </c>
      <c r="L218" s="42">
        <v>451.71497927344939</v>
      </c>
      <c r="M218" s="42">
        <v>118.4898124228788</v>
      </c>
      <c r="N218">
        <v>53</v>
      </c>
    </row>
    <row r="219" spans="1:14">
      <c r="A219" t="s">
        <v>173</v>
      </c>
      <c r="B219">
        <v>27</v>
      </c>
      <c r="D219" t="s">
        <v>174</v>
      </c>
      <c r="E219" t="s">
        <v>11</v>
      </c>
      <c r="F219">
        <v>2001</v>
      </c>
      <c r="G219" t="s">
        <v>89</v>
      </c>
      <c r="H219">
        <v>154</v>
      </c>
      <c r="I219">
        <v>128</v>
      </c>
      <c r="J219" t="s">
        <v>358</v>
      </c>
      <c r="K219" t="s">
        <v>13</v>
      </c>
      <c r="L219" s="42">
        <v>457.70247115346388</v>
      </c>
      <c r="M219" s="42">
        <v>119.3981287332917</v>
      </c>
      <c r="N219">
        <v>53</v>
      </c>
    </row>
    <row r="220" spans="1:14">
      <c r="A220" t="s">
        <v>173</v>
      </c>
      <c r="B220">
        <v>29</v>
      </c>
      <c r="D220" t="s">
        <v>174</v>
      </c>
      <c r="E220" t="s">
        <v>11</v>
      </c>
      <c r="F220">
        <v>2001</v>
      </c>
      <c r="G220" t="s">
        <v>291</v>
      </c>
      <c r="H220">
        <v>147</v>
      </c>
      <c r="I220">
        <v>117</v>
      </c>
      <c r="J220" t="s">
        <v>359</v>
      </c>
      <c r="K220" t="s">
        <v>13</v>
      </c>
      <c r="L220" s="42">
        <v>461.80648869411431</v>
      </c>
      <c r="M220" s="42">
        <v>116.5612033180785</v>
      </c>
      <c r="N220">
        <v>54</v>
      </c>
    </row>
    <row r="221" spans="1:14">
      <c r="A221" t="s">
        <v>173</v>
      </c>
      <c r="B221">
        <v>31</v>
      </c>
      <c r="D221" t="s">
        <v>174</v>
      </c>
      <c r="E221" t="s">
        <v>11</v>
      </c>
      <c r="F221">
        <v>2001</v>
      </c>
      <c r="G221" t="s">
        <v>361</v>
      </c>
      <c r="H221">
        <v>138</v>
      </c>
      <c r="I221">
        <v>117</v>
      </c>
      <c r="J221" t="s">
        <v>360</v>
      </c>
      <c r="K221" t="s">
        <v>13</v>
      </c>
      <c r="L221" s="42">
        <v>467.83880664176098</v>
      </c>
      <c r="M221" s="42">
        <v>117.2978857117462</v>
      </c>
      <c r="N221">
        <v>55</v>
      </c>
    </row>
    <row r="222" spans="1:14">
      <c r="A222" t="s">
        <v>173</v>
      </c>
      <c r="B222">
        <v>33</v>
      </c>
      <c r="D222" t="s">
        <v>174</v>
      </c>
      <c r="E222" t="s">
        <v>11</v>
      </c>
      <c r="F222">
        <v>2001</v>
      </c>
      <c r="G222" t="s">
        <v>363</v>
      </c>
      <c r="H222">
        <v>130</v>
      </c>
      <c r="I222">
        <v>117</v>
      </c>
      <c r="J222" t="s">
        <v>362</v>
      </c>
      <c r="K222" t="s">
        <v>13</v>
      </c>
      <c r="L222" s="42">
        <v>472.21221765219508</v>
      </c>
      <c r="M222" s="42">
        <v>115.67640842956961</v>
      </c>
      <c r="N222">
        <v>57</v>
      </c>
    </row>
    <row r="223" spans="1:14">
      <c r="A223" t="s">
        <v>173</v>
      </c>
      <c r="B223">
        <v>35</v>
      </c>
      <c r="D223" t="s">
        <v>174</v>
      </c>
      <c r="E223" t="s">
        <v>11</v>
      </c>
      <c r="F223">
        <v>2001</v>
      </c>
      <c r="G223" t="s">
        <v>189</v>
      </c>
      <c r="H223">
        <v>120</v>
      </c>
      <c r="I223">
        <v>117</v>
      </c>
      <c r="J223" t="s">
        <v>364</v>
      </c>
      <c r="K223" t="s">
        <v>13</v>
      </c>
      <c r="L223" s="42">
        <v>478.09425190021312</v>
      </c>
      <c r="M223" s="42">
        <v>119.5226478529891</v>
      </c>
      <c r="N223">
        <v>57</v>
      </c>
    </row>
    <row r="224" spans="1:14">
      <c r="A224" t="s">
        <v>173</v>
      </c>
      <c r="B224">
        <v>37</v>
      </c>
      <c r="D224" t="s">
        <v>174</v>
      </c>
      <c r="E224" t="s">
        <v>11</v>
      </c>
      <c r="F224">
        <v>2001</v>
      </c>
      <c r="G224" t="s">
        <v>124</v>
      </c>
      <c r="H224">
        <v>173</v>
      </c>
      <c r="I224">
        <v>147</v>
      </c>
      <c r="J224" t="s">
        <v>365</v>
      </c>
      <c r="K224" t="s">
        <v>13</v>
      </c>
      <c r="L224" s="42">
        <v>482.97337090157163</v>
      </c>
      <c r="M224" s="42">
        <v>116.10743303471</v>
      </c>
      <c r="N224">
        <v>56</v>
      </c>
    </row>
    <row r="225" spans="1:14">
      <c r="A225" t="s">
        <v>173</v>
      </c>
      <c r="B225">
        <v>39</v>
      </c>
      <c r="D225" t="s">
        <v>174</v>
      </c>
      <c r="E225" t="s">
        <v>11</v>
      </c>
      <c r="F225">
        <v>2001</v>
      </c>
      <c r="G225" t="s">
        <v>328</v>
      </c>
      <c r="H225">
        <v>359</v>
      </c>
      <c r="I225">
        <v>195</v>
      </c>
      <c r="J225" t="s">
        <v>366</v>
      </c>
      <c r="K225" t="s">
        <v>13</v>
      </c>
      <c r="L225" s="42">
        <v>505.27911534120892</v>
      </c>
      <c r="M225" s="42">
        <v>118.0208573129859</v>
      </c>
      <c r="N225">
        <v>57</v>
      </c>
    </row>
    <row r="226" spans="1:14">
      <c r="A226" t="s">
        <v>173</v>
      </c>
      <c r="B226">
        <v>41</v>
      </c>
      <c r="D226" t="s">
        <v>174</v>
      </c>
      <c r="E226" t="s">
        <v>11</v>
      </c>
      <c r="F226">
        <v>2001</v>
      </c>
      <c r="G226" t="s">
        <v>128</v>
      </c>
      <c r="H226">
        <v>373</v>
      </c>
      <c r="I226">
        <v>191</v>
      </c>
      <c r="J226" t="s">
        <v>367</v>
      </c>
      <c r="K226" t="s">
        <v>13</v>
      </c>
      <c r="L226" s="42">
        <v>512.69764432853481</v>
      </c>
      <c r="M226" s="42">
        <v>125.2344541144287</v>
      </c>
      <c r="N226">
        <v>56</v>
      </c>
    </row>
    <row r="227" spans="1:14">
      <c r="A227" t="s">
        <v>49</v>
      </c>
      <c r="B227">
        <v>52</v>
      </c>
      <c r="D227" t="s">
        <v>369</v>
      </c>
      <c r="E227" t="s">
        <v>11</v>
      </c>
      <c r="F227">
        <v>2001</v>
      </c>
      <c r="G227" t="s">
        <v>370</v>
      </c>
      <c r="H227">
        <v>0</v>
      </c>
      <c r="I227">
        <v>73</v>
      </c>
      <c r="J227" t="s">
        <v>368</v>
      </c>
      <c r="K227" t="s">
        <v>13</v>
      </c>
      <c r="L227" s="42">
        <v>534.36416693115439</v>
      </c>
      <c r="M227" s="42">
        <v>49.602550092231127</v>
      </c>
      <c r="N227">
        <v>64</v>
      </c>
    </row>
    <row r="228" spans="1:14">
      <c r="A228" t="s">
        <v>49</v>
      </c>
      <c r="B228">
        <v>54</v>
      </c>
      <c r="D228" t="s">
        <v>369</v>
      </c>
      <c r="E228" t="s">
        <v>11</v>
      </c>
      <c r="F228">
        <v>2001</v>
      </c>
      <c r="G228" t="s">
        <v>372</v>
      </c>
      <c r="H228">
        <v>0</v>
      </c>
      <c r="I228">
        <v>87</v>
      </c>
      <c r="J228" t="s">
        <v>371</v>
      </c>
      <c r="K228" t="s">
        <v>13</v>
      </c>
      <c r="L228" s="42">
        <v>536.73183033990983</v>
      </c>
      <c r="M228" s="42">
        <v>55.740399174837471</v>
      </c>
      <c r="N228">
        <v>64</v>
      </c>
    </row>
    <row r="229" spans="1:14">
      <c r="A229" t="s">
        <v>49</v>
      </c>
      <c r="B229">
        <v>56</v>
      </c>
      <c r="D229" t="s">
        <v>369</v>
      </c>
      <c r="E229" t="s">
        <v>11</v>
      </c>
      <c r="F229">
        <v>2001</v>
      </c>
      <c r="G229" t="s">
        <v>374</v>
      </c>
      <c r="H229">
        <v>0</v>
      </c>
      <c r="I229">
        <v>81</v>
      </c>
      <c r="J229" t="s">
        <v>373</v>
      </c>
      <c r="K229" t="s">
        <v>13</v>
      </c>
      <c r="L229" s="42">
        <v>532.35555430559396</v>
      </c>
      <c r="M229" s="42">
        <v>55.736777540790747</v>
      </c>
      <c r="N229">
        <v>64</v>
      </c>
    </row>
    <row r="230" spans="1:14">
      <c r="A230" t="s">
        <v>49</v>
      </c>
      <c r="B230">
        <v>58</v>
      </c>
      <c r="D230" t="s">
        <v>369</v>
      </c>
      <c r="E230" t="s">
        <v>11</v>
      </c>
      <c r="F230">
        <v>2001</v>
      </c>
      <c r="G230" t="s">
        <v>376</v>
      </c>
      <c r="H230">
        <v>0</v>
      </c>
      <c r="I230">
        <v>70</v>
      </c>
      <c r="J230" t="s">
        <v>375</v>
      </c>
      <c r="K230" t="s">
        <v>13</v>
      </c>
      <c r="L230" s="42">
        <v>524.83367089009562</v>
      </c>
      <c r="M230" s="42">
        <v>50.033583527613523</v>
      </c>
      <c r="N230">
        <v>65</v>
      </c>
    </row>
    <row r="231" spans="1:14">
      <c r="A231" t="s">
        <v>49</v>
      </c>
      <c r="B231">
        <v>60</v>
      </c>
      <c r="D231" t="s">
        <v>369</v>
      </c>
      <c r="E231" t="s">
        <v>11</v>
      </c>
      <c r="F231">
        <v>2001</v>
      </c>
      <c r="G231" t="s">
        <v>374</v>
      </c>
      <c r="H231">
        <v>0</v>
      </c>
      <c r="I231">
        <v>81</v>
      </c>
      <c r="J231" t="s">
        <v>377</v>
      </c>
      <c r="K231" t="s">
        <v>13</v>
      </c>
      <c r="L231" s="42">
        <v>527.57669774169278</v>
      </c>
      <c r="M231" s="42">
        <v>55.607371750732263</v>
      </c>
      <c r="N231">
        <v>65</v>
      </c>
    </row>
    <row r="232" spans="1:14">
      <c r="A232" t="s">
        <v>49</v>
      </c>
      <c r="B232">
        <v>62</v>
      </c>
      <c r="D232" t="s">
        <v>369</v>
      </c>
      <c r="E232" t="s">
        <v>11</v>
      </c>
      <c r="F232">
        <v>2001</v>
      </c>
      <c r="G232" t="s">
        <v>374</v>
      </c>
      <c r="H232">
        <v>0</v>
      </c>
      <c r="I232">
        <v>81</v>
      </c>
      <c r="J232" t="s">
        <v>378</v>
      </c>
      <c r="K232" t="s">
        <v>13</v>
      </c>
      <c r="L232" s="42">
        <v>522.56705234830099</v>
      </c>
      <c r="M232" s="42">
        <v>55.708276756871683</v>
      </c>
      <c r="N232">
        <v>65</v>
      </c>
    </row>
    <row r="233" spans="1:14">
      <c r="A233" t="s">
        <v>49</v>
      </c>
      <c r="B233">
        <v>64</v>
      </c>
      <c r="D233" t="s">
        <v>369</v>
      </c>
      <c r="E233" t="s">
        <v>11</v>
      </c>
      <c r="F233">
        <v>2001</v>
      </c>
      <c r="G233" t="s">
        <v>380</v>
      </c>
      <c r="H233">
        <v>0</v>
      </c>
      <c r="I233">
        <v>78</v>
      </c>
      <c r="J233" t="s">
        <v>379</v>
      </c>
      <c r="K233" t="s">
        <v>13</v>
      </c>
      <c r="L233" s="42">
        <v>514.5036424555459</v>
      </c>
      <c r="M233" s="42">
        <v>49.788759048723179</v>
      </c>
      <c r="N233">
        <v>65</v>
      </c>
    </row>
    <row r="234" spans="1:14">
      <c r="A234" t="s">
        <v>49</v>
      </c>
      <c r="B234">
        <v>66</v>
      </c>
      <c r="D234" t="s">
        <v>369</v>
      </c>
      <c r="E234" t="s">
        <v>11</v>
      </c>
      <c r="F234">
        <v>2001</v>
      </c>
      <c r="G234" t="s">
        <v>374</v>
      </c>
      <c r="H234">
        <v>0</v>
      </c>
      <c r="I234">
        <v>81</v>
      </c>
      <c r="J234" t="s">
        <v>381</v>
      </c>
      <c r="K234" t="s">
        <v>13</v>
      </c>
      <c r="L234" s="42">
        <v>517.08968757849459</v>
      </c>
      <c r="M234" s="42">
        <v>54.927242251013382</v>
      </c>
      <c r="N234">
        <v>63</v>
      </c>
    </row>
    <row r="235" spans="1:14">
      <c r="A235" t="s">
        <v>49</v>
      </c>
      <c r="B235">
        <v>68</v>
      </c>
      <c r="D235" t="s">
        <v>369</v>
      </c>
      <c r="E235" t="s">
        <v>11</v>
      </c>
      <c r="F235">
        <v>2001</v>
      </c>
      <c r="G235" t="s">
        <v>374</v>
      </c>
      <c r="H235">
        <v>0</v>
      </c>
      <c r="I235">
        <v>81</v>
      </c>
      <c r="J235" t="s">
        <v>382</v>
      </c>
      <c r="K235" t="s">
        <v>13</v>
      </c>
      <c r="L235" s="42">
        <v>512.47552234227362</v>
      </c>
      <c r="M235" s="42">
        <v>54.979857693311743</v>
      </c>
      <c r="N235">
        <v>63</v>
      </c>
    </row>
    <row r="236" spans="1:14">
      <c r="A236" t="s">
        <v>49</v>
      </c>
      <c r="B236">
        <v>70</v>
      </c>
      <c r="D236" t="s">
        <v>369</v>
      </c>
      <c r="E236" t="s">
        <v>11</v>
      </c>
      <c r="F236">
        <v>2001</v>
      </c>
      <c r="G236" t="s">
        <v>376</v>
      </c>
      <c r="H236">
        <v>0</v>
      </c>
      <c r="I236">
        <v>70</v>
      </c>
      <c r="J236" t="s">
        <v>383</v>
      </c>
      <c r="K236" t="s">
        <v>13</v>
      </c>
      <c r="L236" s="42">
        <v>504.25749503603629</v>
      </c>
      <c r="M236" s="42">
        <v>49.498785521569602</v>
      </c>
      <c r="N236">
        <v>65</v>
      </c>
    </row>
    <row r="237" spans="1:14">
      <c r="A237" t="s">
        <v>49</v>
      </c>
      <c r="B237">
        <v>72</v>
      </c>
      <c r="D237" t="s">
        <v>369</v>
      </c>
      <c r="E237" t="s">
        <v>11</v>
      </c>
      <c r="F237">
        <v>2001</v>
      </c>
      <c r="G237" t="s">
        <v>374</v>
      </c>
      <c r="H237">
        <v>0</v>
      </c>
      <c r="I237">
        <v>81</v>
      </c>
      <c r="J237" t="s">
        <v>384</v>
      </c>
      <c r="K237" t="s">
        <v>13</v>
      </c>
      <c r="L237" s="42">
        <v>507.35798880081092</v>
      </c>
      <c r="M237" s="42">
        <v>55.670864457388838</v>
      </c>
      <c r="N237">
        <v>63</v>
      </c>
    </row>
    <row r="238" spans="1:14">
      <c r="A238" t="s">
        <v>49</v>
      </c>
      <c r="B238">
        <v>74</v>
      </c>
      <c r="D238" t="s">
        <v>369</v>
      </c>
      <c r="E238" t="s">
        <v>11</v>
      </c>
      <c r="F238">
        <v>2001</v>
      </c>
      <c r="G238" t="s">
        <v>374</v>
      </c>
      <c r="H238">
        <v>0</v>
      </c>
      <c r="I238">
        <v>81</v>
      </c>
      <c r="J238" t="s">
        <v>385</v>
      </c>
      <c r="K238" t="s">
        <v>13</v>
      </c>
      <c r="L238" s="42">
        <v>502.36268860254188</v>
      </c>
      <c r="M238" s="42">
        <v>55.040157357512967</v>
      </c>
      <c r="N238">
        <v>64</v>
      </c>
    </row>
    <row r="239" spans="1:14">
      <c r="A239" t="s">
        <v>49</v>
      </c>
      <c r="B239">
        <v>76</v>
      </c>
      <c r="D239" t="s">
        <v>369</v>
      </c>
      <c r="E239" t="s">
        <v>11</v>
      </c>
      <c r="F239">
        <v>2001</v>
      </c>
      <c r="G239" t="s">
        <v>387</v>
      </c>
      <c r="H239">
        <v>0</v>
      </c>
      <c r="I239">
        <v>70</v>
      </c>
      <c r="J239" t="s">
        <v>386</v>
      </c>
      <c r="K239" t="s">
        <v>13</v>
      </c>
      <c r="L239" s="42">
        <v>494.58844800500361</v>
      </c>
      <c r="M239" s="42">
        <v>49.519685289117319</v>
      </c>
      <c r="N239">
        <v>64</v>
      </c>
    </row>
    <row r="240" spans="1:14">
      <c r="A240" t="s">
        <v>49</v>
      </c>
      <c r="B240">
        <v>78</v>
      </c>
      <c r="D240" t="s">
        <v>369</v>
      </c>
      <c r="E240" t="s">
        <v>11</v>
      </c>
      <c r="F240">
        <v>2001</v>
      </c>
      <c r="G240" t="s">
        <v>374</v>
      </c>
      <c r="H240">
        <v>0</v>
      </c>
      <c r="I240">
        <v>81</v>
      </c>
      <c r="J240" t="s">
        <v>388</v>
      </c>
      <c r="K240" t="s">
        <v>13</v>
      </c>
      <c r="L240" s="42">
        <v>497.49638079084639</v>
      </c>
      <c r="M240" s="42">
        <v>55.063663995139379</v>
      </c>
      <c r="N240">
        <v>64</v>
      </c>
    </row>
    <row r="241" spans="1:14">
      <c r="A241" t="s">
        <v>49</v>
      </c>
      <c r="B241">
        <v>80</v>
      </c>
      <c r="D241" t="s">
        <v>369</v>
      </c>
      <c r="E241" t="s">
        <v>11</v>
      </c>
      <c r="F241">
        <v>2001</v>
      </c>
      <c r="G241" t="s">
        <v>374</v>
      </c>
      <c r="H241">
        <v>0</v>
      </c>
      <c r="I241">
        <v>81</v>
      </c>
      <c r="J241" t="s">
        <v>389</v>
      </c>
      <c r="K241" t="s">
        <v>13</v>
      </c>
      <c r="L241" s="42">
        <v>491.89997448670778</v>
      </c>
      <c r="M241" s="42">
        <v>54.929837868919101</v>
      </c>
      <c r="N241">
        <v>64</v>
      </c>
    </row>
    <row r="242" spans="1:14">
      <c r="A242" t="s">
        <v>49</v>
      </c>
      <c r="B242">
        <v>82</v>
      </c>
      <c r="D242" t="s">
        <v>369</v>
      </c>
      <c r="E242" t="s">
        <v>11</v>
      </c>
      <c r="F242">
        <v>2001</v>
      </c>
      <c r="G242" t="s">
        <v>370</v>
      </c>
      <c r="H242">
        <v>0</v>
      </c>
      <c r="I242">
        <v>73</v>
      </c>
      <c r="J242" t="s">
        <v>390</v>
      </c>
      <c r="K242" t="s">
        <v>13</v>
      </c>
      <c r="L242" s="42">
        <v>484.60675438956332</v>
      </c>
      <c r="M242" s="42">
        <v>49.502586584777838</v>
      </c>
      <c r="N242">
        <v>65</v>
      </c>
    </row>
    <row r="243" spans="1:14">
      <c r="A243" t="s">
        <v>49</v>
      </c>
      <c r="B243">
        <v>84</v>
      </c>
      <c r="D243" t="s">
        <v>369</v>
      </c>
      <c r="E243" t="s">
        <v>11</v>
      </c>
      <c r="F243">
        <v>2001</v>
      </c>
      <c r="G243" t="s">
        <v>374</v>
      </c>
      <c r="H243">
        <v>0</v>
      </c>
      <c r="I243">
        <v>81</v>
      </c>
      <c r="J243" t="s">
        <v>391</v>
      </c>
      <c r="K243" t="s">
        <v>13</v>
      </c>
      <c r="L243" s="42">
        <v>487.50563176232407</v>
      </c>
      <c r="M243" s="42">
        <v>55.230470832581013</v>
      </c>
      <c r="N243">
        <v>63</v>
      </c>
    </row>
    <row r="244" spans="1:14">
      <c r="A244" t="s">
        <v>49</v>
      </c>
      <c r="B244">
        <v>86</v>
      </c>
      <c r="D244" t="s">
        <v>369</v>
      </c>
      <c r="E244" t="s">
        <v>11</v>
      </c>
      <c r="F244">
        <v>2001</v>
      </c>
      <c r="G244" t="s">
        <v>393</v>
      </c>
      <c r="H244">
        <v>0</v>
      </c>
      <c r="I244">
        <v>92</v>
      </c>
      <c r="J244" t="s">
        <v>392</v>
      </c>
      <c r="K244" t="s">
        <v>13</v>
      </c>
      <c r="L244" s="42">
        <v>482.04042029689361</v>
      </c>
      <c r="M244" s="42">
        <v>54.322637406697332</v>
      </c>
      <c r="N244">
        <v>64</v>
      </c>
    </row>
    <row r="245" spans="1:14">
      <c r="A245" t="s">
        <v>49</v>
      </c>
      <c r="B245">
        <v>88</v>
      </c>
      <c r="D245" t="s">
        <v>369</v>
      </c>
      <c r="E245" t="s">
        <v>11</v>
      </c>
      <c r="F245">
        <v>2001</v>
      </c>
      <c r="G245" t="s">
        <v>260</v>
      </c>
      <c r="H245">
        <v>220</v>
      </c>
      <c r="I245">
        <v>127</v>
      </c>
      <c r="J245" t="s">
        <v>394</v>
      </c>
      <c r="K245" t="s">
        <v>13</v>
      </c>
      <c r="L245" s="42">
        <v>470.02280082992428</v>
      </c>
      <c r="M245" s="42">
        <v>51.73569349556211</v>
      </c>
      <c r="N245">
        <v>64</v>
      </c>
    </row>
    <row r="246" spans="1:14">
      <c r="A246" t="s">
        <v>49</v>
      </c>
      <c r="B246">
        <v>90</v>
      </c>
      <c r="D246" t="s">
        <v>369</v>
      </c>
      <c r="E246" t="s">
        <v>11</v>
      </c>
      <c r="F246">
        <v>2001</v>
      </c>
      <c r="G246" t="s">
        <v>396</v>
      </c>
      <c r="H246">
        <v>151</v>
      </c>
      <c r="I246">
        <v>135</v>
      </c>
      <c r="J246" t="s">
        <v>395</v>
      </c>
      <c r="K246" t="s">
        <v>13</v>
      </c>
      <c r="L246" s="42">
        <v>464.37344018905497</v>
      </c>
      <c r="M246" s="42">
        <v>50.823695521056337</v>
      </c>
      <c r="N246">
        <v>64</v>
      </c>
    </row>
    <row r="247" spans="1:14">
      <c r="A247" t="s">
        <v>49</v>
      </c>
      <c r="B247">
        <v>92</v>
      </c>
      <c r="D247" t="s">
        <v>369</v>
      </c>
      <c r="E247" t="s">
        <v>11</v>
      </c>
      <c r="F247">
        <v>2001</v>
      </c>
      <c r="G247" t="s">
        <v>398</v>
      </c>
      <c r="H247">
        <v>151</v>
      </c>
      <c r="I247">
        <v>135</v>
      </c>
      <c r="J247" t="s">
        <v>397</v>
      </c>
      <c r="K247" t="s">
        <v>13</v>
      </c>
      <c r="L247" s="42">
        <v>458.18226875336092</v>
      </c>
      <c r="M247" s="42">
        <v>51.205384902905372</v>
      </c>
      <c r="N247">
        <v>64</v>
      </c>
    </row>
    <row r="248" spans="1:14">
      <c r="A248" t="s">
        <v>49</v>
      </c>
      <c r="B248">
        <v>94</v>
      </c>
      <c r="D248" t="s">
        <v>369</v>
      </c>
      <c r="E248" t="s">
        <v>11</v>
      </c>
      <c r="F248">
        <v>2001</v>
      </c>
      <c r="G248" t="s">
        <v>12</v>
      </c>
      <c r="H248">
        <v>151</v>
      </c>
      <c r="I248">
        <v>130</v>
      </c>
      <c r="J248" t="s">
        <v>399</v>
      </c>
      <c r="K248" t="s">
        <v>13</v>
      </c>
      <c r="L248" s="42">
        <v>452.92466680451878</v>
      </c>
      <c r="M248" s="42">
        <v>50.472808793856203</v>
      </c>
      <c r="N248">
        <v>64</v>
      </c>
    </row>
    <row r="249" spans="1:14">
      <c r="A249" t="s">
        <v>401</v>
      </c>
      <c r="B249">
        <v>539</v>
      </c>
      <c r="D249" t="s">
        <v>402</v>
      </c>
      <c r="E249" t="s">
        <v>403</v>
      </c>
      <c r="F249">
        <v>1985</v>
      </c>
      <c r="G249" t="s">
        <v>404</v>
      </c>
      <c r="H249">
        <v>109</v>
      </c>
      <c r="I249">
        <v>84</v>
      </c>
      <c r="J249" t="s">
        <v>400</v>
      </c>
      <c r="K249" t="s">
        <v>403</v>
      </c>
      <c r="L249" s="42">
        <v>1817.1280574494399</v>
      </c>
      <c r="M249" s="42">
        <v>173.73183330614799</v>
      </c>
      <c r="N249">
        <v>48</v>
      </c>
    </row>
    <row r="250" spans="1:14">
      <c r="A250" t="s">
        <v>401</v>
      </c>
      <c r="B250">
        <v>544</v>
      </c>
      <c r="D250" t="s">
        <v>402</v>
      </c>
      <c r="E250" t="s">
        <v>403</v>
      </c>
      <c r="F250">
        <v>1986</v>
      </c>
      <c r="G250" t="s">
        <v>406</v>
      </c>
      <c r="H250">
        <v>109</v>
      </c>
      <c r="I250">
        <v>94</v>
      </c>
      <c r="J250" t="s">
        <v>405</v>
      </c>
      <c r="K250" t="s">
        <v>403</v>
      </c>
      <c r="L250" s="42">
        <v>1794.6102443943159</v>
      </c>
      <c r="M250" s="42">
        <v>153.6216501613246</v>
      </c>
      <c r="N250">
        <v>48</v>
      </c>
    </row>
    <row r="251" spans="1:14">
      <c r="A251" t="s">
        <v>401</v>
      </c>
      <c r="B251">
        <v>545</v>
      </c>
      <c r="D251" t="s">
        <v>402</v>
      </c>
      <c r="E251" t="s">
        <v>403</v>
      </c>
      <c r="F251">
        <v>1986</v>
      </c>
      <c r="G251" t="s">
        <v>406</v>
      </c>
      <c r="H251">
        <v>109</v>
      </c>
      <c r="I251">
        <v>94</v>
      </c>
      <c r="J251" t="s">
        <v>407</v>
      </c>
      <c r="K251" t="s">
        <v>403</v>
      </c>
      <c r="L251" s="42">
        <v>1790.0014320622599</v>
      </c>
      <c r="M251" s="42">
        <v>155.28070068793289</v>
      </c>
      <c r="N251">
        <v>48</v>
      </c>
    </row>
    <row r="252" spans="1:14">
      <c r="A252" t="s">
        <v>401</v>
      </c>
      <c r="B252">
        <v>546</v>
      </c>
      <c r="D252" t="s">
        <v>402</v>
      </c>
      <c r="E252" t="s">
        <v>403</v>
      </c>
      <c r="F252">
        <v>1986</v>
      </c>
      <c r="G252" t="s">
        <v>406</v>
      </c>
      <c r="H252">
        <v>109</v>
      </c>
      <c r="I252">
        <v>94</v>
      </c>
      <c r="J252" t="s">
        <v>408</v>
      </c>
      <c r="K252" t="s">
        <v>403</v>
      </c>
      <c r="L252" s="42">
        <v>1785.309077134807</v>
      </c>
      <c r="M252" s="42">
        <v>156.61215547220269</v>
      </c>
      <c r="N252">
        <v>48</v>
      </c>
    </row>
    <row r="253" spans="1:14">
      <c r="A253" t="s">
        <v>401</v>
      </c>
      <c r="B253">
        <v>547</v>
      </c>
      <c r="D253" t="s">
        <v>402</v>
      </c>
      <c r="E253" t="s">
        <v>403</v>
      </c>
      <c r="F253">
        <v>1986</v>
      </c>
      <c r="G253" t="s">
        <v>406</v>
      </c>
      <c r="H253">
        <v>109</v>
      </c>
      <c r="I253">
        <v>94</v>
      </c>
      <c r="J253" t="s">
        <v>409</v>
      </c>
      <c r="K253" t="s">
        <v>403</v>
      </c>
      <c r="L253" s="42">
        <v>1780.2018671479279</v>
      </c>
      <c r="M253" s="42">
        <v>157.57920117332151</v>
      </c>
      <c r="N253">
        <v>49</v>
      </c>
    </row>
    <row r="254" spans="1:14">
      <c r="A254" t="s">
        <v>401</v>
      </c>
      <c r="B254">
        <v>550</v>
      </c>
      <c r="D254" t="s">
        <v>402</v>
      </c>
      <c r="E254" t="s">
        <v>403</v>
      </c>
      <c r="F254">
        <v>1986</v>
      </c>
      <c r="G254" t="s">
        <v>406</v>
      </c>
      <c r="H254">
        <v>109</v>
      </c>
      <c r="I254">
        <v>94</v>
      </c>
      <c r="J254" t="s">
        <v>410</v>
      </c>
      <c r="K254" t="s">
        <v>403</v>
      </c>
      <c r="L254" s="42">
        <v>1765.502219367894</v>
      </c>
      <c r="M254" s="42">
        <v>160.9329328628892</v>
      </c>
      <c r="N254">
        <v>49</v>
      </c>
    </row>
    <row r="255" spans="1:14">
      <c r="A255" t="s">
        <v>401</v>
      </c>
      <c r="B255">
        <v>551</v>
      </c>
      <c r="D255" t="s">
        <v>402</v>
      </c>
      <c r="E255" t="s">
        <v>403</v>
      </c>
      <c r="F255">
        <v>1986</v>
      </c>
      <c r="G255" t="s">
        <v>406</v>
      </c>
      <c r="H255">
        <v>109</v>
      </c>
      <c r="I255">
        <v>94</v>
      </c>
      <c r="J255" t="s">
        <v>411</v>
      </c>
      <c r="K255" t="s">
        <v>403</v>
      </c>
      <c r="L255" s="42">
        <v>1760.3309626112789</v>
      </c>
      <c r="M255" s="42">
        <v>160.9672036966638</v>
      </c>
      <c r="N255">
        <v>48</v>
      </c>
    </row>
    <row r="256" spans="1:14">
      <c r="A256" t="s">
        <v>401</v>
      </c>
      <c r="B256">
        <v>552</v>
      </c>
      <c r="D256" t="s">
        <v>402</v>
      </c>
      <c r="E256" t="s">
        <v>403</v>
      </c>
      <c r="F256">
        <v>1986</v>
      </c>
      <c r="G256" t="s">
        <v>413</v>
      </c>
      <c r="H256">
        <v>109</v>
      </c>
      <c r="I256">
        <v>94</v>
      </c>
      <c r="J256" t="s">
        <v>412</v>
      </c>
      <c r="K256" t="s">
        <v>403</v>
      </c>
      <c r="L256" s="42">
        <v>1798.5257343040751</v>
      </c>
      <c r="M256" s="42">
        <v>180.50911966204819</v>
      </c>
      <c r="N256">
        <v>47</v>
      </c>
    </row>
    <row r="257" spans="1:14">
      <c r="A257" t="s">
        <v>401</v>
      </c>
      <c r="B257">
        <v>553</v>
      </c>
      <c r="D257" t="s">
        <v>415</v>
      </c>
      <c r="E257" t="s">
        <v>403</v>
      </c>
      <c r="F257">
        <v>1986</v>
      </c>
      <c r="G257" t="s">
        <v>416</v>
      </c>
      <c r="H257">
        <v>108</v>
      </c>
      <c r="I257">
        <v>94</v>
      </c>
      <c r="J257" t="s">
        <v>414</v>
      </c>
      <c r="K257" t="s">
        <v>403</v>
      </c>
      <c r="L257" s="42">
        <v>1795.474075286264</v>
      </c>
      <c r="M257" s="42">
        <v>180.39806297621899</v>
      </c>
      <c r="N257">
        <v>48</v>
      </c>
    </row>
    <row r="258" spans="1:14">
      <c r="A258" t="s">
        <v>401</v>
      </c>
      <c r="B258">
        <v>557</v>
      </c>
      <c r="D258" t="s">
        <v>415</v>
      </c>
      <c r="E258" t="s">
        <v>403</v>
      </c>
      <c r="F258">
        <v>1986</v>
      </c>
      <c r="G258" t="s">
        <v>418</v>
      </c>
      <c r="H258">
        <v>105</v>
      </c>
      <c r="I258">
        <v>94</v>
      </c>
      <c r="J258" t="s">
        <v>417</v>
      </c>
      <c r="K258" t="s">
        <v>403</v>
      </c>
      <c r="L258" s="42">
        <v>1775.205895332999</v>
      </c>
      <c r="M258" s="42">
        <v>183.9140968509906</v>
      </c>
      <c r="N258">
        <v>47</v>
      </c>
    </row>
    <row r="259" spans="1:14">
      <c r="A259" t="s">
        <v>401</v>
      </c>
      <c r="B259">
        <v>558</v>
      </c>
      <c r="D259" t="s">
        <v>415</v>
      </c>
      <c r="E259" t="s">
        <v>403</v>
      </c>
      <c r="F259">
        <v>1986</v>
      </c>
      <c r="G259" t="s">
        <v>416</v>
      </c>
      <c r="H259">
        <v>108</v>
      </c>
      <c r="I259">
        <v>94</v>
      </c>
      <c r="J259" t="s">
        <v>419</v>
      </c>
      <c r="K259" t="s">
        <v>403</v>
      </c>
      <c r="L259" s="42">
        <v>1770.7647678686899</v>
      </c>
      <c r="M259" s="42">
        <v>185.4027141174997</v>
      </c>
      <c r="N259">
        <v>46</v>
      </c>
    </row>
    <row r="260" spans="1:14">
      <c r="A260" t="s">
        <v>401</v>
      </c>
      <c r="B260">
        <v>559</v>
      </c>
      <c r="D260" t="s">
        <v>415</v>
      </c>
      <c r="E260" t="s">
        <v>403</v>
      </c>
      <c r="F260">
        <v>1986</v>
      </c>
      <c r="G260" t="s">
        <v>416</v>
      </c>
      <c r="H260">
        <v>107</v>
      </c>
      <c r="I260">
        <v>94</v>
      </c>
      <c r="J260" t="s">
        <v>420</v>
      </c>
      <c r="K260" t="s">
        <v>403</v>
      </c>
      <c r="L260" s="42">
        <v>1767.166013505527</v>
      </c>
      <c r="M260" s="42">
        <v>188.31528971334441</v>
      </c>
      <c r="N260">
        <v>46</v>
      </c>
    </row>
    <row r="261" spans="1:14">
      <c r="A261" t="s">
        <v>401</v>
      </c>
      <c r="B261">
        <v>560</v>
      </c>
      <c r="D261" t="s">
        <v>415</v>
      </c>
      <c r="E261" t="s">
        <v>403</v>
      </c>
      <c r="F261">
        <v>1988</v>
      </c>
      <c r="G261" t="s">
        <v>422</v>
      </c>
      <c r="H261">
        <v>110</v>
      </c>
      <c r="I261">
        <v>100</v>
      </c>
      <c r="J261" t="s">
        <v>421</v>
      </c>
      <c r="K261" t="s">
        <v>403</v>
      </c>
      <c r="L261" s="42">
        <v>1757.2757937094179</v>
      </c>
      <c r="M261" s="42">
        <v>189.18747564771371</v>
      </c>
      <c r="N261">
        <v>46</v>
      </c>
    </row>
    <row r="262" spans="1:14">
      <c r="A262" t="s">
        <v>401</v>
      </c>
      <c r="B262">
        <v>563</v>
      </c>
      <c r="D262" t="s">
        <v>415</v>
      </c>
      <c r="E262" t="s">
        <v>403</v>
      </c>
      <c r="F262">
        <v>1988</v>
      </c>
      <c r="G262" t="s">
        <v>424</v>
      </c>
      <c r="H262">
        <v>107</v>
      </c>
      <c r="I262">
        <v>98</v>
      </c>
      <c r="J262" t="s">
        <v>423</v>
      </c>
      <c r="K262" t="s">
        <v>403</v>
      </c>
      <c r="L262" s="42">
        <v>1743.617415474198</v>
      </c>
      <c r="M262" s="42">
        <v>188.82648506656881</v>
      </c>
      <c r="N262">
        <v>46</v>
      </c>
    </row>
    <row r="263" spans="1:14">
      <c r="A263" t="s">
        <v>401</v>
      </c>
      <c r="B263">
        <v>564</v>
      </c>
      <c r="D263" t="s">
        <v>415</v>
      </c>
      <c r="E263" t="s">
        <v>403</v>
      </c>
      <c r="F263">
        <v>1988</v>
      </c>
      <c r="G263" t="s">
        <v>424</v>
      </c>
      <c r="H263">
        <v>107</v>
      </c>
      <c r="I263">
        <v>98</v>
      </c>
      <c r="J263" t="s">
        <v>425</v>
      </c>
      <c r="K263" t="s">
        <v>403</v>
      </c>
      <c r="L263" s="42">
        <v>1739.7508820759281</v>
      </c>
      <c r="M263" s="42">
        <v>191.7005969023125</v>
      </c>
      <c r="N263">
        <v>46</v>
      </c>
    </row>
    <row r="264" spans="1:14">
      <c r="A264" t="s">
        <v>401</v>
      </c>
      <c r="B264">
        <v>565</v>
      </c>
      <c r="D264" t="s">
        <v>415</v>
      </c>
      <c r="E264" t="s">
        <v>403</v>
      </c>
      <c r="F264">
        <v>1988</v>
      </c>
      <c r="G264" t="s">
        <v>427</v>
      </c>
      <c r="H264">
        <v>107</v>
      </c>
      <c r="I264">
        <v>98</v>
      </c>
      <c r="J264" t="s">
        <v>426</v>
      </c>
      <c r="K264" t="s">
        <v>403</v>
      </c>
      <c r="L264" s="42">
        <v>1735.5455186153929</v>
      </c>
      <c r="M264" s="42">
        <v>193.82111072189579</v>
      </c>
      <c r="N264">
        <v>46</v>
      </c>
    </row>
    <row r="265" spans="1:14">
      <c r="A265" t="s">
        <v>401</v>
      </c>
      <c r="B265">
        <v>566</v>
      </c>
      <c r="D265" t="s">
        <v>415</v>
      </c>
      <c r="E265" t="s">
        <v>403</v>
      </c>
      <c r="F265">
        <v>1988</v>
      </c>
      <c r="G265" t="s">
        <v>429</v>
      </c>
      <c r="H265">
        <v>107</v>
      </c>
      <c r="I265">
        <v>103</v>
      </c>
      <c r="J265" t="s">
        <v>428</v>
      </c>
      <c r="K265" t="s">
        <v>403</v>
      </c>
      <c r="L265" s="42">
        <v>1729.384470036091</v>
      </c>
      <c r="M265" s="42">
        <v>192.82834445069051</v>
      </c>
      <c r="N265">
        <v>46</v>
      </c>
    </row>
    <row r="266" spans="1:14">
      <c r="A266" t="s">
        <v>401</v>
      </c>
      <c r="B266">
        <v>569</v>
      </c>
      <c r="D266" t="s">
        <v>415</v>
      </c>
      <c r="E266" t="s">
        <v>403</v>
      </c>
      <c r="F266">
        <v>1988</v>
      </c>
      <c r="G266" t="s">
        <v>393</v>
      </c>
      <c r="H266">
        <v>106</v>
      </c>
      <c r="I266">
        <v>100</v>
      </c>
      <c r="J266" t="s">
        <v>430</v>
      </c>
      <c r="K266" t="s">
        <v>403</v>
      </c>
      <c r="L266" s="42">
        <v>1715.6151318827351</v>
      </c>
      <c r="M266" s="42">
        <v>198.0138777802739</v>
      </c>
      <c r="N266">
        <v>45</v>
      </c>
    </row>
    <row r="267" spans="1:14">
      <c r="A267" t="s">
        <v>401</v>
      </c>
      <c r="B267">
        <v>570</v>
      </c>
      <c r="D267" t="s">
        <v>415</v>
      </c>
      <c r="E267" t="s">
        <v>403</v>
      </c>
      <c r="F267">
        <v>1988</v>
      </c>
      <c r="G267" t="s">
        <v>432</v>
      </c>
      <c r="H267">
        <v>106</v>
      </c>
      <c r="I267">
        <v>99</v>
      </c>
      <c r="J267" t="s">
        <v>431</v>
      </c>
      <c r="K267" t="s">
        <v>403</v>
      </c>
      <c r="L267" s="42">
        <v>1709.8126536202769</v>
      </c>
      <c r="M267" s="42">
        <v>196.77964885262219</v>
      </c>
      <c r="N267">
        <v>45</v>
      </c>
    </row>
    <row r="268" spans="1:14">
      <c r="A268" t="s">
        <v>401</v>
      </c>
      <c r="B268">
        <v>571</v>
      </c>
      <c r="D268" t="s">
        <v>415</v>
      </c>
      <c r="E268" t="s">
        <v>403</v>
      </c>
      <c r="F268">
        <v>1988</v>
      </c>
      <c r="G268" t="s">
        <v>434</v>
      </c>
      <c r="H268">
        <v>112</v>
      </c>
      <c r="I268">
        <v>99</v>
      </c>
      <c r="J268" t="s">
        <v>433</v>
      </c>
      <c r="K268" t="s">
        <v>403</v>
      </c>
      <c r="L268" s="42">
        <v>1707.367568259981</v>
      </c>
      <c r="M268" s="42">
        <v>200.6932105927267</v>
      </c>
      <c r="N268">
        <v>45</v>
      </c>
    </row>
    <row r="269" spans="1:14">
      <c r="A269" t="s">
        <v>401</v>
      </c>
      <c r="B269">
        <v>572</v>
      </c>
      <c r="D269" t="s">
        <v>415</v>
      </c>
      <c r="E269" t="s">
        <v>403</v>
      </c>
      <c r="F269">
        <v>1988</v>
      </c>
      <c r="G269" t="s">
        <v>436</v>
      </c>
      <c r="H269">
        <v>120</v>
      </c>
      <c r="I269">
        <v>98</v>
      </c>
      <c r="J269" t="s">
        <v>435</v>
      </c>
      <c r="K269" t="s">
        <v>403</v>
      </c>
      <c r="L269" s="42">
        <v>1707.894380468827</v>
      </c>
      <c r="M269" s="42">
        <v>173.66893965952221</v>
      </c>
      <c r="N269">
        <v>45</v>
      </c>
    </row>
    <row r="270" spans="1:14">
      <c r="A270" t="s">
        <v>401</v>
      </c>
      <c r="B270">
        <v>576</v>
      </c>
      <c r="D270" t="s">
        <v>438</v>
      </c>
      <c r="E270" t="s">
        <v>403</v>
      </c>
      <c r="F270">
        <v>1988</v>
      </c>
      <c r="G270" t="s">
        <v>376</v>
      </c>
      <c r="H270">
        <v>105</v>
      </c>
      <c r="I270">
        <v>98</v>
      </c>
      <c r="J270" t="s">
        <v>437</v>
      </c>
      <c r="K270" t="s">
        <v>403</v>
      </c>
      <c r="L270" s="42">
        <v>1689.546211939773</v>
      </c>
      <c r="M270" s="42">
        <v>176.4733812731219</v>
      </c>
      <c r="N270">
        <v>44</v>
      </c>
    </row>
    <row r="271" spans="1:14">
      <c r="A271" t="s">
        <v>401</v>
      </c>
      <c r="B271">
        <v>577</v>
      </c>
      <c r="D271" t="s">
        <v>438</v>
      </c>
      <c r="E271" t="s">
        <v>403</v>
      </c>
      <c r="F271">
        <v>1988</v>
      </c>
      <c r="G271" t="s">
        <v>376</v>
      </c>
      <c r="H271">
        <v>105</v>
      </c>
      <c r="I271">
        <v>98</v>
      </c>
      <c r="J271" t="s">
        <v>439</v>
      </c>
      <c r="K271" t="s">
        <v>403</v>
      </c>
      <c r="L271" s="42">
        <v>1684.3105636351679</v>
      </c>
      <c r="M271" s="42">
        <v>177.12509647356691</v>
      </c>
      <c r="N271">
        <v>44</v>
      </c>
    </row>
    <row r="272" spans="1:14">
      <c r="A272" t="s">
        <v>401</v>
      </c>
      <c r="B272">
        <v>578</v>
      </c>
      <c r="D272" t="s">
        <v>438</v>
      </c>
      <c r="E272" t="s">
        <v>403</v>
      </c>
      <c r="F272">
        <v>1988</v>
      </c>
      <c r="G272" t="s">
        <v>441</v>
      </c>
      <c r="H272">
        <v>112</v>
      </c>
      <c r="I272">
        <v>100</v>
      </c>
      <c r="J272" t="s">
        <v>440</v>
      </c>
      <c r="K272" t="s">
        <v>403</v>
      </c>
      <c r="L272" s="42">
        <v>1680.5613541938919</v>
      </c>
      <c r="M272" s="42">
        <v>179.48998232474511</v>
      </c>
      <c r="N272">
        <v>45</v>
      </c>
    </row>
    <row r="273" spans="1:14">
      <c r="A273" t="s">
        <v>401</v>
      </c>
      <c r="B273">
        <v>579</v>
      </c>
      <c r="D273" t="s">
        <v>438</v>
      </c>
      <c r="E273" t="s">
        <v>403</v>
      </c>
      <c r="F273">
        <v>1987</v>
      </c>
      <c r="G273" t="s">
        <v>443</v>
      </c>
      <c r="H273">
        <v>124</v>
      </c>
      <c r="I273">
        <v>99</v>
      </c>
      <c r="J273" t="s">
        <v>442</v>
      </c>
      <c r="K273" t="s">
        <v>403</v>
      </c>
      <c r="L273" s="42">
        <v>1650.835376747486</v>
      </c>
      <c r="M273" s="42">
        <v>182.77059561771719</v>
      </c>
      <c r="N273">
        <v>46</v>
      </c>
    </row>
    <row r="274" spans="1:14">
      <c r="A274" t="s">
        <v>401</v>
      </c>
      <c r="B274">
        <v>583</v>
      </c>
      <c r="D274" t="s">
        <v>438</v>
      </c>
      <c r="E274" t="s">
        <v>403</v>
      </c>
      <c r="F274">
        <v>1987</v>
      </c>
      <c r="G274" t="s">
        <v>445</v>
      </c>
      <c r="H274">
        <v>119</v>
      </c>
      <c r="I274">
        <v>86</v>
      </c>
      <c r="J274" t="s">
        <v>444</v>
      </c>
      <c r="K274" t="s">
        <v>403</v>
      </c>
      <c r="L274" s="42">
        <v>1644.916860598144</v>
      </c>
      <c r="M274" s="42">
        <v>162.33927350627829</v>
      </c>
      <c r="N274">
        <v>46</v>
      </c>
    </row>
    <row r="275" spans="1:14">
      <c r="A275" t="s">
        <v>401</v>
      </c>
      <c r="B275">
        <v>584</v>
      </c>
      <c r="D275" t="s">
        <v>438</v>
      </c>
      <c r="E275" t="s">
        <v>403</v>
      </c>
      <c r="F275">
        <v>1987</v>
      </c>
      <c r="G275" t="s">
        <v>447</v>
      </c>
      <c r="H275">
        <v>119</v>
      </c>
      <c r="I275">
        <v>111</v>
      </c>
      <c r="J275" t="s">
        <v>446</v>
      </c>
      <c r="K275" t="s">
        <v>403</v>
      </c>
      <c r="L275" s="42">
        <v>1642.406065968481</v>
      </c>
      <c r="M275" s="42">
        <v>157.63258492036459</v>
      </c>
      <c r="N275">
        <v>46</v>
      </c>
    </row>
    <row r="276" spans="1:14">
      <c r="A276" t="s">
        <v>401</v>
      </c>
      <c r="B276">
        <v>585</v>
      </c>
      <c r="D276" t="s">
        <v>438</v>
      </c>
      <c r="E276" t="s">
        <v>403</v>
      </c>
      <c r="F276">
        <v>1987</v>
      </c>
      <c r="G276" t="s">
        <v>443</v>
      </c>
      <c r="H276">
        <v>120</v>
      </c>
      <c r="I276">
        <v>99</v>
      </c>
      <c r="J276" t="s">
        <v>448</v>
      </c>
      <c r="K276" t="s">
        <v>403</v>
      </c>
      <c r="L276" s="42">
        <v>1640.9695368409421</v>
      </c>
      <c r="M276" s="42">
        <v>152.60651459844641</v>
      </c>
      <c r="N276">
        <v>46</v>
      </c>
    </row>
    <row r="277" spans="1:14">
      <c r="A277" t="s">
        <v>401</v>
      </c>
      <c r="B277">
        <v>586</v>
      </c>
      <c r="D277" t="s">
        <v>438</v>
      </c>
      <c r="E277" t="s">
        <v>403</v>
      </c>
      <c r="F277">
        <v>1987</v>
      </c>
      <c r="G277" t="s">
        <v>450</v>
      </c>
      <c r="H277">
        <v>121</v>
      </c>
      <c r="I277">
        <v>111</v>
      </c>
      <c r="J277" t="s">
        <v>449</v>
      </c>
      <c r="K277" t="s">
        <v>403</v>
      </c>
      <c r="L277" s="42">
        <v>1639.0976857518331</v>
      </c>
      <c r="M277" s="42">
        <v>147.18284115134941</v>
      </c>
      <c r="N277">
        <v>46</v>
      </c>
    </row>
    <row r="278" spans="1:14">
      <c r="A278" t="s">
        <v>401</v>
      </c>
      <c r="B278">
        <v>587</v>
      </c>
      <c r="D278" t="s">
        <v>438</v>
      </c>
      <c r="E278" t="s">
        <v>403</v>
      </c>
      <c r="F278">
        <v>1987</v>
      </c>
      <c r="G278" t="s">
        <v>450</v>
      </c>
      <c r="H278">
        <v>120</v>
      </c>
      <c r="I278">
        <v>111</v>
      </c>
      <c r="J278" t="s">
        <v>451</v>
      </c>
      <c r="K278" t="s">
        <v>403</v>
      </c>
      <c r="L278" s="42">
        <v>1637.5711656819581</v>
      </c>
      <c r="M278" s="42">
        <v>142.41076143189059</v>
      </c>
      <c r="N278">
        <v>47</v>
      </c>
    </row>
    <row r="279" spans="1:14">
      <c r="A279" t="s">
        <v>401</v>
      </c>
      <c r="B279">
        <v>589</v>
      </c>
      <c r="D279" t="s">
        <v>438</v>
      </c>
      <c r="E279" t="s">
        <v>403</v>
      </c>
      <c r="F279">
        <v>1987</v>
      </c>
      <c r="G279" t="s">
        <v>453</v>
      </c>
      <c r="H279">
        <v>122</v>
      </c>
      <c r="I279">
        <v>99</v>
      </c>
      <c r="J279" t="s">
        <v>452</v>
      </c>
      <c r="K279" t="s">
        <v>403</v>
      </c>
      <c r="L279" s="42">
        <v>1635.409667785123</v>
      </c>
      <c r="M279" s="42">
        <v>132.60999103827271</v>
      </c>
      <c r="N279">
        <v>48</v>
      </c>
    </row>
    <row r="280" spans="1:14">
      <c r="A280" t="s">
        <v>401</v>
      </c>
      <c r="B280">
        <v>591</v>
      </c>
      <c r="D280" t="s">
        <v>438</v>
      </c>
      <c r="E280" t="s">
        <v>403</v>
      </c>
      <c r="F280">
        <v>1987</v>
      </c>
      <c r="G280" t="s">
        <v>455</v>
      </c>
      <c r="H280">
        <v>122</v>
      </c>
      <c r="I280">
        <v>100</v>
      </c>
      <c r="J280" t="s">
        <v>454</v>
      </c>
      <c r="K280" t="s">
        <v>403</v>
      </c>
      <c r="L280" s="42">
        <v>1632.369282688833</v>
      </c>
      <c r="M280" s="42">
        <v>122.1004096745168</v>
      </c>
      <c r="N280">
        <v>47</v>
      </c>
    </row>
    <row r="281" spans="1:14">
      <c r="A281" t="s">
        <v>401</v>
      </c>
      <c r="B281">
        <v>592</v>
      </c>
      <c r="D281" t="s">
        <v>438</v>
      </c>
      <c r="E281" t="s">
        <v>403</v>
      </c>
      <c r="F281">
        <v>1987</v>
      </c>
      <c r="G281" t="s">
        <v>457</v>
      </c>
      <c r="H281">
        <v>122</v>
      </c>
      <c r="I281">
        <v>111</v>
      </c>
      <c r="J281" t="s">
        <v>456</v>
      </c>
      <c r="K281" t="s">
        <v>403</v>
      </c>
      <c r="L281" s="42">
        <v>1630.846958265864</v>
      </c>
      <c r="M281" s="42">
        <v>117.1784930168598</v>
      </c>
      <c r="N281">
        <v>48</v>
      </c>
    </row>
    <row r="282" spans="1:14">
      <c r="A282" t="s">
        <v>401</v>
      </c>
      <c r="B282">
        <v>593</v>
      </c>
      <c r="D282" t="s">
        <v>438</v>
      </c>
      <c r="E282" t="s">
        <v>403</v>
      </c>
      <c r="F282">
        <v>1987</v>
      </c>
      <c r="G282" t="s">
        <v>459</v>
      </c>
      <c r="H282">
        <v>125</v>
      </c>
      <c r="I282">
        <v>99</v>
      </c>
      <c r="J282" t="s">
        <v>458</v>
      </c>
      <c r="K282" t="s">
        <v>403</v>
      </c>
      <c r="L282" s="42">
        <v>1629.0131277055491</v>
      </c>
      <c r="M282" s="42">
        <v>112.5129089037904</v>
      </c>
      <c r="N282">
        <v>48</v>
      </c>
    </row>
    <row r="283" spans="1:14">
      <c r="A283" t="s">
        <v>401</v>
      </c>
      <c r="B283">
        <v>594</v>
      </c>
      <c r="D283" t="s">
        <v>461</v>
      </c>
      <c r="E283" t="s">
        <v>403</v>
      </c>
      <c r="F283">
        <v>1987</v>
      </c>
      <c r="G283" t="s">
        <v>462</v>
      </c>
      <c r="H283">
        <v>126</v>
      </c>
      <c r="I283">
        <v>100</v>
      </c>
      <c r="J283" t="s">
        <v>460</v>
      </c>
      <c r="K283" t="s">
        <v>403</v>
      </c>
      <c r="L283" s="42">
        <v>1627.649032775794</v>
      </c>
      <c r="M283" s="42">
        <v>106.8823421798708</v>
      </c>
      <c r="N283">
        <v>49</v>
      </c>
    </row>
    <row r="284" spans="1:14">
      <c r="A284" t="s">
        <v>401</v>
      </c>
      <c r="B284">
        <v>596</v>
      </c>
      <c r="D284" t="s">
        <v>461</v>
      </c>
      <c r="E284" t="s">
        <v>403</v>
      </c>
      <c r="F284">
        <v>1987</v>
      </c>
      <c r="G284" t="s">
        <v>459</v>
      </c>
      <c r="H284">
        <v>125</v>
      </c>
      <c r="I284">
        <v>113</v>
      </c>
      <c r="J284" t="s">
        <v>463</v>
      </c>
      <c r="K284" t="s">
        <v>403</v>
      </c>
      <c r="L284" s="42">
        <v>1625.3906392864501</v>
      </c>
      <c r="M284" s="42">
        <v>96.825622734963417</v>
      </c>
      <c r="N284">
        <v>51</v>
      </c>
    </row>
    <row r="285" spans="1:14">
      <c r="A285" t="s">
        <v>401</v>
      </c>
      <c r="B285">
        <v>598</v>
      </c>
      <c r="D285" t="s">
        <v>461</v>
      </c>
      <c r="E285" t="s">
        <v>403</v>
      </c>
      <c r="F285">
        <v>1987</v>
      </c>
      <c r="G285" t="s">
        <v>465</v>
      </c>
      <c r="H285">
        <v>125</v>
      </c>
      <c r="I285">
        <v>111</v>
      </c>
      <c r="J285" t="s">
        <v>464</v>
      </c>
      <c r="K285" t="s">
        <v>403</v>
      </c>
      <c r="L285" s="42">
        <v>1622.087294717812</v>
      </c>
      <c r="M285" s="42">
        <v>86.784981635368453</v>
      </c>
      <c r="N285">
        <v>51</v>
      </c>
    </row>
    <row r="286" spans="1:14">
      <c r="A286" t="s">
        <v>401</v>
      </c>
      <c r="B286">
        <v>599</v>
      </c>
      <c r="D286" t="s">
        <v>461</v>
      </c>
      <c r="E286" t="s">
        <v>403</v>
      </c>
      <c r="F286">
        <v>1987</v>
      </c>
      <c r="G286" t="s">
        <v>139</v>
      </c>
      <c r="H286">
        <v>181</v>
      </c>
      <c r="I286">
        <v>111</v>
      </c>
      <c r="J286" t="s">
        <v>466</v>
      </c>
      <c r="K286" t="s">
        <v>403</v>
      </c>
      <c r="L286" s="42">
        <v>1620.434489871471</v>
      </c>
      <c r="M286" s="42">
        <v>81.783777054257527</v>
      </c>
      <c r="N286">
        <v>51</v>
      </c>
    </row>
    <row r="287" spans="1:14">
      <c r="A287" t="s">
        <v>401</v>
      </c>
      <c r="B287">
        <v>600</v>
      </c>
      <c r="D287" t="s">
        <v>461</v>
      </c>
      <c r="E287" t="s">
        <v>403</v>
      </c>
      <c r="F287">
        <v>1986</v>
      </c>
      <c r="G287" t="s">
        <v>422</v>
      </c>
      <c r="H287">
        <v>134</v>
      </c>
      <c r="I287">
        <v>99</v>
      </c>
      <c r="J287" t="s">
        <v>467</v>
      </c>
      <c r="K287" t="s">
        <v>403</v>
      </c>
      <c r="L287" s="42">
        <v>1647.9159474381549</v>
      </c>
      <c r="M287" s="42">
        <v>74.706891265471</v>
      </c>
      <c r="N287">
        <v>50</v>
      </c>
    </row>
    <row r="288" spans="1:14">
      <c r="A288" t="s">
        <v>401</v>
      </c>
      <c r="B288">
        <v>602</v>
      </c>
      <c r="D288" t="s">
        <v>461</v>
      </c>
      <c r="E288" t="s">
        <v>403</v>
      </c>
      <c r="F288">
        <v>1986</v>
      </c>
      <c r="G288" t="s">
        <v>469</v>
      </c>
      <c r="H288">
        <v>114</v>
      </c>
      <c r="I288">
        <v>99</v>
      </c>
      <c r="J288" t="s">
        <v>468</v>
      </c>
      <c r="K288" t="s">
        <v>403</v>
      </c>
      <c r="L288" s="42">
        <v>1651.461308672124</v>
      </c>
      <c r="M288" s="42">
        <v>86.135074862779945</v>
      </c>
      <c r="N288">
        <v>51</v>
      </c>
    </row>
    <row r="289" spans="1:14">
      <c r="A289" t="s">
        <v>401</v>
      </c>
      <c r="B289">
        <v>603</v>
      </c>
      <c r="D289" t="s">
        <v>461</v>
      </c>
      <c r="E289" t="s">
        <v>403</v>
      </c>
      <c r="F289">
        <v>1986</v>
      </c>
      <c r="G289" t="s">
        <v>471</v>
      </c>
      <c r="H289">
        <v>113</v>
      </c>
      <c r="I289">
        <v>99</v>
      </c>
      <c r="J289" t="s">
        <v>470</v>
      </c>
      <c r="K289" t="s">
        <v>403</v>
      </c>
      <c r="L289" s="42">
        <v>1653.3885739876639</v>
      </c>
      <c r="M289" s="42">
        <v>90.728674513130557</v>
      </c>
      <c r="N289">
        <v>51</v>
      </c>
    </row>
    <row r="290" spans="1:14">
      <c r="A290" t="s">
        <v>401</v>
      </c>
      <c r="B290">
        <v>605</v>
      </c>
      <c r="D290" t="s">
        <v>461</v>
      </c>
      <c r="E290" t="s">
        <v>403</v>
      </c>
      <c r="F290">
        <v>1986</v>
      </c>
      <c r="G290" t="s">
        <v>471</v>
      </c>
      <c r="H290">
        <v>113</v>
      </c>
      <c r="I290">
        <v>99</v>
      </c>
      <c r="J290" t="s">
        <v>472</v>
      </c>
      <c r="K290" t="s">
        <v>403</v>
      </c>
      <c r="L290" s="42">
        <v>1656.12541561801</v>
      </c>
      <c r="M290" s="42">
        <v>101.79054719850249</v>
      </c>
      <c r="N290">
        <v>50</v>
      </c>
    </row>
    <row r="291" spans="1:14">
      <c r="A291" t="s">
        <v>401</v>
      </c>
      <c r="B291">
        <v>606</v>
      </c>
      <c r="D291" t="s">
        <v>461</v>
      </c>
      <c r="E291" t="s">
        <v>403</v>
      </c>
      <c r="F291">
        <v>1986</v>
      </c>
      <c r="G291" t="s">
        <v>471</v>
      </c>
      <c r="H291">
        <v>112</v>
      </c>
      <c r="I291">
        <v>99</v>
      </c>
      <c r="J291" t="s">
        <v>473</v>
      </c>
      <c r="K291" t="s">
        <v>403</v>
      </c>
      <c r="L291" s="42">
        <v>1657.3727298426199</v>
      </c>
      <c r="M291" s="42">
        <v>105.6530688351483</v>
      </c>
      <c r="N291">
        <v>50</v>
      </c>
    </row>
    <row r="292" spans="1:14">
      <c r="A292" t="s">
        <v>401</v>
      </c>
      <c r="B292">
        <v>607</v>
      </c>
      <c r="D292" t="s">
        <v>461</v>
      </c>
      <c r="E292" t="s">
        <v>403</v>
      </c>
      <c r="F292">
        <v>1986</v>
      </c>
      <c r="G292" t="s">
        <v>469</v>
      </c>
      <c r="H292">
        <v>113</v>
      </c>
      <c r="I292">
        <v>99</v>
      </c>
      <c r="J292" t="s">
        <v>474</v>
      </c>
      <c r="K292" t="s">
        <v>403</v>
      </c>
      <c r="L292" s="42">
        <v>1658.1944166004871</v>
      </c>
      <c r="M292" s="42">
        <v>110.9560581891762</v>
      </c>
      <c r="N292">
        <v>48</v>
      </c>
    </row>
    <row r="293" spans="1:14">
      <c r="A293" t="s">
        <v>401</v>
      </c>
      <c r="B293">
        <v>609</v>
      </c>
      <c r="D293" t="s">
        <v>461</v>
      </c>
      <c r="E293" t="s">
        <v>403</v>
      </c>
      <c r="F293">
        <v>1986</v>
      </c>
      <c r="G293" t="s">
        <v>476</v>
      </c>
      <c r="H293">
        <v>111</v>
      </c>
      <c r="I293">
        <v>99</v>
      </c>
      <c r="J293" t="s">
        <v>475</v>
      </c>
      <c r="K293" t="s">
        <v>403</v>
      </c>
      <c r="L293" s="42">
        <v>1660.459900750406</v>
      </c>
      <c r="M293" s="42">
        <v>121.1688037876033</v>
      </c>
      <c r="N293">
        <v>48</v>
      </c>
    </row>
    <row r="294" spans="1:14">
      <c r="A294" t="s">
        <v>401</v>
      </c>
      <c r="B294">
        <v>610</v>
      </c>
      <c r="D294" t="s">
        <v>461</v>
      </c>
      <c r="E294" t="s">
        <v>403</v>
      </c>
      <c r="F294">
        <v>1986</v>
      </c>
      <c r="G294" t="s">
        <v>246</v>
      </c>
      <c r="H294">
        <v>160</v>
      </c>
      <c r="I294">
        <v>99</v>
      </c>
      <c r="J294" t="s">
        <v>477</v>
      </c>
      <c r="K294" t="s">
        <v>403</v>
      </c>
      <c r="L294" s="42">
        <v>1664.148349327658</v>
      </c>
      <c r="M294" s="42">
        <v>124.9325195337741</v>
      </c>
      <c r="N294">
        <v>48</v>
      </c>
    </row>
    <row r="295" spans="1:14">
      <c r="A295" t="s">
        <v>401</v>
      </c>
      <c r="B295">
        <v>612</v>
      </c>
      <c r="D295" t="s">
        <v>461</v>
      </c>
      <c r="E295" t="s">
        <v>403</v>
      </c>
      <c r="F295">
        <v>1988</v>
      </c>
      <c r="G295" t="s">
        <v>479</v>
      </c>
      <c r="H295">
        <v>109</v>
      </c>
      <c r="I295">
        <v>98</v>
      </c>
      <c r="J295" t="s">
        <v>478</v>
      </c>
      <c r="K295" t="s">
        <v>403</v>
      </c>
      <c r="L295" s="42">
        <v>1675.8078612027739</v>
      </c>
      <c r="M295" s="42">
        <v>148.34315418707479</v>
      </c>
      <c r="N295">
        <v>46</v>
      </c>
    </row>
    <row r="296" spans="1:14">
      <c r="A296" t="s">
        <v>401</v>
      </c>
      <c r="B296">
        <v>613</v>
      </c>
      <c r="D296" t="s">
        <v>481</v>
      </c>
      <c r="E296" t="s">
        <v>403</v>
      </c>
      <c r="F296">
        <v>1988</v>
      </c>
      <c r="G296" t="s">
        <v>482</v>
      </c>
      <c r="H296">
        <v>106</v>
      </c>
      <c r="I296">
        <v>110</v>
      </c>
      <c r="J296" t="s">
        <v>480</v>
      </c>
      <c r="K296" t="s">
        <v>403</v>
      </c>
      <c r="L296" s="42">
        <v>1679.7070162144221</v>
      </c>
      <c r="M296" s="42">
        <v>147.62145869772621</v>
      </c>
      <c r="N296">
        <v>46</v>
      </c>
    </row>
    <row r="297" spans="1:14">
      <c r="A297" t="s">
        <v>401</v>
      </c>
      <c r="B297">
        <v>614</v>
      </c>
      <c r="D297" t="s">
        <v>481</v>
      </c>
      <c r="E297" t="s">
        <v>403</v>
      </c>
      <c r="F297">
        <v>1988</v>
      </c>
      <c r="G297" t="s">
        <v>376</v>
      </c>
      <c r="H297">
        <v>106</v>
      </c>
      <c r="I297">
        <v>98</v>
      </c>
      <c r="J297" t="s">
        <v>483</v>
      </c>
      <c r="K297" t="s">
        <v>403</v>
      </c>
      <c r="L297" s="42">
        <v>1684.0561364812129</v>
      </c>
      <c r="M297" s="42">
        <v>144.00944697683951</v>
      </c>
      <c r="N297">
        <v>46</v>
      </c>
    </row>
    <row r="298" spans="1:14">
      <c r="A298" t="s">
        <v>401</v>
      </c>
      <c r="B298">
        <v>616</v>
      </c>
      <c r="D298" t="s">
        <v>481</v>
      </c>
      <c r="E298" t="s">
        <v>403</v>
      </c>
      <c r="F298">
        <v>1988</v>
      </c>
      <c r="G298" t="s">
        <v>469</v>
      </c>
      <c r="H298">
        <v>106</v>
      </c>
      <c r="I298">
        <v>102</v>
      </c>
      <c r="J298" t="s">
        <v>484</v>
      </c>
      <c r="K298" t="s">
        <v>403</v>
      </c>
      <c r="L298" s="42">
        <v>1695.1404071639611</v>
      </c>
      <c r="M298" s="42">
        <v>144.06582838980111</v>
      </c>
      <c r="N298">
        <v>46</v>
      </c>
    </row>
    <row r="299" spans="1:14">
      <c r="A299" t="s">
        <v>401</v>
      </c>
      <c r="B299">
        <v>618</v>
      </c>
      <c r="D299" t="s">
        <v>481</v>
      </c>
      <c r="E299" t="s">
        <v>403</v>
      </c>
      <c r="F299">
        <v>1986</v>
      </c>
      <c r="G299" t="s">
        <v>486</v>
      </c>
      <c r="H299">
        <v>113</v>
      </c>
      <c r="I299">
        <v>94</v>
      </c>
      <c r="J299" t="s">
        <v>485</v>
      </c>
      <c r="K299" t="s">
        <v>403</v>
      </c>
      <c r="L299" s="42">
        <v>1711.4130849681039</v>
      </c>
      <c r="M299" s="42">
        <v>113.6130384898449</v>
      </c>
      <c r="N299">
        <v>46</v>
      </c>
    </row>
    <row r="300" spans="1:14">
      <c r="A300" t="s">
        <v>401</v>
      </c>
      <c r="B300">
        <v>620</v>
      </c>
      <c r="D300" t="s">
        <v>481</v>
      </c>
      <c r="E300" t="s">
        <v>403</v>
      </c>
      <c r="F300">
        <v>1986</v>
      </c>
      <c r="G300" t="s">
        <v>488</v>
      </c>
      <c r="H300">
        <v>113</v>
      </c>
      <c r="I300">
        <v>94</v>
      </c>
      <c r="J300" t="s">
        <v>487</v>
      </c>
      <c r="K300" t="s">
        <v>403</v>
      </c>
      <c r="L300" s="42">
        <v>1720.673881208442</v>
      </c>
      <c r="M300" s="42">
        <v>110.10260460128499</v>
      </c>
      <c r="N300">
        <v>46</v>
      </c>
    </row>
    <row r="301" spans="1:14">
      <c r="A301" t="s">
        <v>401</v>
      </c>
      <c r="B301">
        <v>621</v>
      </c>
      <c r="D301" t="s">
        <v>481</v>
      </c>
      <c r="E301" t="s">
        <v>403</v>
      </c>
      <c r="F301">
        <v>1986</v>
      </c>
      <c r="G301" t="s">
        <v>488</v>
      </c>
      <c r="H301">
        <v>113</v>
      </c>
      <c r="I301">
        <v>94</v>
      </c>
      <c r="J301" t="s">
        <v>489</v>
      </c>
      <c r="K301" t="s">
        <v>403</v>
      </c>
      <c r="L301" s="42">
        <v>1726.730275490632</v>
      </c>
      <c r="M301" s="42">
        <v>109.97303200183789</v>
      </c>
      <c r="N301">
        <v>47</v>
      </c>
    </row>
    <row r="302" spans="1:14">
      <c r="A302" t="s">
        <v>401</v>
      </c>
      <c r="B302">
        <v>623</v>
      </c>
      <c r="D302" t="s">
        <v>481</v>
      </c>
      <c r="E302" t="s">
        <v>403</v>
      </c>
      <c r="F302">
        <v>1986</v>
      </c>
      <c r="G302" t="s">
        <v>488</v>
      </c>
      <c r="H302">
        <v>113</v>
      </c>
      <c r="I302">
        <v>94</v>
      </c>
      <c r="J302" t="s">
        <v>490</v>
      </c>
      <c r="K302" t="s">
        <v>403</v>
      </c>
      <c r="L302" s="42">
        <v>1736.811705629905</v>
      </c>
      <c r="M302" s="42">
        <v>108.6975833456917</v>
      </c>
      <c r="N302">
        <v>47</v>
      </c>
    </row>
    <row r="303" spans="1:14">
      <c r="A303" t="s">
        <v>401</v>
      </c>
      <c r="B303">
        <v>624</v>
      </c>
      <c r="D303" t="s">
        <v>481</v>
      </c>
      <c r="E303" t="s">
        <v>403</v>
      </c>
      <c r="F303">
        <v>1986</v>
      </c>
      <c r="G303" t="s">
        <v>488</v>
      </c>
      <c r="H303">
        <v>112</v>
      </c>
      <c r="I303">
        <v>94</v>
      </c>
      <c r="J303" t="s">
        <v>491</v>
      </c>
      <c r="K303" t="s">
        <v>403</v>
      </c>
      <c r="L303" s="42">
        <v>1739.956798558509</v>
      </c>
      <c r="M303" s="42">
        <v>106.69493629918691</v>
      </c>
      <c r="N303">
        <v>47</v>
      </c>
    </row>
    <row r="304" spans="1:14">
      <c r="A304" t="s">
        <v>401</v>
      </c>
      <c r="B304">
        <v>625</v>
      </c>
      <c r="D304" t="s">
        <v>481</v>
      </c>
      <c r="E304" t="s">
        <v>403</v>
      </c>
      <c r="F304">
        <v>1986</v>
      </c>
      <c r="G304" t="s">
        <v>406</v>
      </c>
      <c r="H304">
        <v>109</v>
      </c>
      <c r="I304">
        <v>94</v>
      </c>
      <c r="J304" t="s">
        <v>492</v>
      </c>
      <c r="K304" t="s">
        <v>403</v>
      </c>
      <c r="L304" s="42">
        <v>1752.5977007368281</v>
      </c>
      <c r="M304" s="42">
        <v>133.60589303937891</v>
      </c>
      <c r="N304">
        <v>48</v>
      </c>
    </row>
    <row r="305" spans="1:14">
      <c r="A305" t="s">
        <v>401</v>
      </c>
      <c r="B305">
        <v>626</v>
      </c>
      <c r="D305" t="s">
        <v>481</v>
      </c>
      <c r="E305" t="s">
        <v>403</v>
      </c>
      <c r="F305">
        <v>1986</v>
      </c>
      <c r="G305" t="s">
        <v>406</v>
      </c>
      <c r="H305">
        <v>109</v>
      </c>
      <c r="I305">
        <v>94</v>
      </c>
      <c r="J305" t="s">
        <v>493</v>
      </c>
      <c r="K305" t="s">
        <v>403</v>
      </c>
      <c r="L305" s="42">
        <v>1756.176849921454</v>
      </c>
      <c r="M305" s="42">
        <v>132.08900093559819</v>
      </c>
      <c r="N305">
        <v>48</v>
      </c>
    </row>
    <row r="306" spans="1:14">
      <c r="A306" t="s">
        <v>401</v>
      </c>
      <c r="B306">
        <v>628</v>
      </c>
      <c r="D306" t="s">
        <v>481</v>
      </c>
      <c r="E306" t="s">
        <v>403</v>
      </c>
      <c r="F306">
        <v>1986</v>
      </c>
      <c r="G306" t="s">
        <v>406</v>
      </c>
      <c r="H306">
        <v>109</v>
      </c>
      <c r="I306">
        <v>94</v>
      </c>
      <c r="J306" t="s">
        <v>494</v>
      </c>
      <c r="K306" t="s">
        <v>403</v>
      </c>
      <c r="L306" s="42">
        <v>1765.9649105245539</v>
      </c>
      <c r="M306" s="42">
        <v>128.9102037093428</v>
      </c>
      <c r="N306">
        <v>49</v>
      </c>
    </row>
    <row r="307" spans="1:14">
      <c r="A307" t="s">
        <v>401</v>
      </c>
      <c r="B307">
        <v>630</v>
      </c>
      <c r="D307" t="s">
        <v>481</v>
      </c>
      <c r="E307" t="s">
        <v>403</v>
      </c>
      <c r="F307">
        <v>1986</v>
      </c>
      <c r="G307" t="s">
        <v>496</v>
      </c>
      <c r="H307">
        <v>105</v>
      </c>
      <c r="I307">
        <v>94</v>
      </c>
      <c r="J307" t="s">
        <v>495</v>
      </c>
      <c r="K307" t="s">
        <v>403</v>
      </c>
      <c r="L307" s="42">
        <v>1775.7797018912329</v>
      </c>
      <c r="M307" s="42">
        <v>126.4530654138393</v>
      </c>
      <c r="N307">
        <v>50</v>
      </c>
    </row>
    <row r="308" spans="1:14">
      <c r="A308" t="s">
        <v>401</v>
      </c>
      <c r="B308">
        <v>631</v>
      </c>
      <c r="D308" t="s">
        <v>481</v>
      </c>
      <c r="E308" t="s">
        <v>403</v>
      </c>
      <c r="F308">
        <v>1986</v>
      </c>
      <c r="G308" t="s">
        <v>416</v>
      </c>
      <c r="H308">
        <v>108</v>
      </c>
      <c r="I308">
        <v>94</v>
      </c>
      <c r="J308" t="s">
        <v>497</v>
      </c>
      <c r="K308" t="s">
        <v>403</v>
      </c>
      <c r="L308" s="42">
        <v>1781.490864626036</v>
      </c>
      <c r="M308" s="42">
        <v>125.4836208171042</v>
      </c>
      <c r="N308">
        <v>50</v>
      </c>
    </row>
    <row r="309" spans="1:14">
      <c r="A309" t="s">
        <v>401</v>
      </c>
      <c r="B309">
        <v>632</v>
      </c>
      <c r="D309" t="s">
        <v>481</v>
      </c>
      <c r="E309" t="s">
        <v>403</v>
      </c>
      <c r="F309">
        <v>1986</v>
      </c>
      <c r="G309" t="s">
        <v>406</v>
      </c>
      <c r="H309">
        <v>109</v>
      </c>
      <c r="I309">
        <v>94</v>
      </c>
      <c r="J309" t="s">
        <v>498</v>
      </c>
      <c r="K309" t="s">
        <v>403</v>
      </c>
      <c r="L309" s="42">
        <v>1786.059734775421</v>
      </c>
      <c r="M309" s="42">
        <v>124.7078023895196</v>
      </c>
      <c r="N309">
        <v>50</v>
      </c>
    </row>
    <row r="310" spans="1:14">
      <c r="A310" t="s">
        <v>401</v>
      </c>
      <c r="B310">
        <v>633</v>
      </c>
      <c r="D310" t="s">
        <v>481</v>
      </c>
      <c r="E310" t="s">
        <v>403</v>
      </c>
      <c r="F310">
        <v>1986</v>
      </c>
      <c r="G310" t="s">
        <v>406</v>
      </c>
      <c r="H310">
        <v>108</v>
      </c>
      <c r="I310">
        <v>94</v>
      </c>
      <c r="J310" t="s">
        <v>499</v>
      </c>
      <c r="K310" t="s">
        <v>403</v>
      </c>
      <c r="L310" s="42">
        <v>1789.5268823351071</v>
      </c>
      <c r="M310" s="42">
        <v>124.4725528689526</v>
      </c>
      <c r="N310">
        <v>50</v>
      </c>
    </row>
    <row r="311" spans="1:14">
      <c r="A311" t="s">
        <v>401</v>
      </c>
      <c r="B311">
        <v>637</v>
      </c>
      <c r="D311" t="s">
        <v>501</v>
      </c>
      <c r="E311" t="s">
        <v>403</v>
      </c>
      <c r="F311">
        <v>1986</v>
      </c>
      <c r="G311" t="s">
        <v>502</v>
      </c>
      <c r="H311">
        <v>149</v>
      </c>
      <c r="I311">
        <v>94</v>
      </c>
      <c r="J311" t="s">
        <v>500</v>
      </c>
      <c r="K311" t="s">
        <v>403</v>
      </c>
      <c r="L311" s="42">
        <v>1784.6394667060999</v>
      </c>
      <c r="M311" s="42">
        <v>101.454212967011</v>
      </c>
      <c r="N311">
        <v>55</v>
      </c>
    </row>
    <row r="312" spans="1:14">
      <c r="A312" t="s">
        <v>401</v>
      </c>
      <c r="B312">
        <v>638</v>
      </c>
      <c r="D312" t="s">
        <v>501</v>
      </c>
      <c r="E312" t="s">
        <v>403</v>
      </c>
      <c r="F312">
        <v>1986</v>
      </c>
      <c r="G312" t="s">
        <v>502</v>
      </c>
      <c r="H312">
        <v>149</v>
      </c>
      <c r="I312">
        <v>94</v>
      </c>
      <c r="J312" t="s">
        <v>503</v>
      </c>
      <c r="K312" t="s">
        <v>403</v>
      </c>
      <c r="L312" s="42">
        <v>1782.91352226461</v>
      </c>
      <c r="M312" s="42">
        <v>96.446636028327305</v>
      </c>
      <c r="N312">
        <v>55</v>
      </c>
    </row>
    <row r="313" spans="1:14">
      <c r="A313" t="s">
        <v>401</v>
      </c>
      <c r="B313">
        <v>639</v>
      </c>
      <c r="D313" t="s">
        <v>501</v>
      </c>
      <c r="E313" t="s">
        <v>403</v>
      </c>
      <c r="F313">
        <v>1986</v>
      </c>
      <c r="G313" t="s">
        <v>502</v>
      </c>
      <c r="H313">
        <v>149</v>
      </c>
      <c r="I313">
        <v>94</v>
      </c>
      <c r="J313" t="s">
        <v>504</v>
      </c>
      <c r="K313" t="s">
        <v>403</v>
      </c>
      <c r="L313" s="42">
        <v>1781.476676837764</v>
      </c>
      <c r="M313" s="42">
        <v>91.286630922672643</v>
      </c>
      <c r="N313">
        <v>54</v>
      </c>
    </row>
    <row r="314" spans="1:14">
      <c r="A314" t="s">
        <v>401</v>
      </c>
      <c r="B314">
        <v>641</v>
      </c>
      <c r="D314" t="s">
        <v>501</v>
      </c>
      <c r="E314" t="s">
        <v>403</v>
      </c>
      <c r="F314">
        <v>1986</v>
      </c>
      <c r="G314" t="s">
        <v>506</v>
      </c>
      <c r="H314">
        <v>124</v>
      </c>
      <c r="I314">
        <v>94</v>
      </c>
      <c r="J314" t="s">
        <v>505</v>
      </c>
      <c r="K314" t="s">
        <v>403</v>
      </c>
      <c r="L314" s="42">
        <v>1777.933779893116</v>
      </c>
      <c r="M314" s="42">
        <v>82.024524769654164</v>
      </c>
      <c r="N314">
        <v>55</v>
      </c>
    </row>
    <row r="315" spans="1:14">
      <c r="A315" t="s">
        <v>401</v>
      </c>
      <c r="B315">
        <v>644</v>
      </c>
      <c r="D315" t="s">
        <v>501</v>
      </c>
      <c r="E315" t="s">
        <v>403</v>
      </c>
      <c r="F315">
        <v>1986</v>
      </c>
      <c r="G315" t="s">
        <v>508</v>
      </c>
      <c r="H315">
        <v>123</v>
      </c>
      <c r="I315">
        <v>94</v>
      </c>
      <c r="J315" t="s">
        <v>507</v>
      </c>
      <c r="K315" t="s">
        <v>403</v>
      </c>
      <c r="L315" s="42">
        <v>1776.6026485593211</v>
      </c>
      <c r="M315" s="42">
        <v>64.714955557915971</v>
      </c>
      <c r="N315">
        <v>59</v>
      </c>
    </row>
    <row r="316" spans="1:14">
      <c r="A316" t="s">
        <v>401</v>
      </c>
      <c r="B316">
        <v>645</v>
      </c>
      <c r="C316" t="s">
        <v>510</v>
      </c>
      <c r="D316" t="s">
        <v>501</v>
      </c>
      <c r="E316" t="s">
        <v>403</v>
      </c>
      <c r="F316">
        <v>1986</v>
      </c>
      <c r="G316" t="s">
        <v>511</v>
      </c>
      <c r="H316">
        <v>135</v>
      </c>
      <c r="I316">
        <v>109</v>
      </c>
      <c r="J316" t="s">
        <v>509</v>
      </c>
      <c r="K316" t="s">
        <v>403</v>
      </c>
      <c r="L316" s="42">
        <v>1756.344094546685</v>
      </c>
      <c r="M316" s="42">
        <v>97.206665106062047</v>
      </c>
      <c r="N316">
        <v>51</v>
      </c>
    </row>
    <row r="317" spans="1:14">
      <c r="A317" t="s">
        <v>401</v>
      </c>
      <c r="B317">
        <v>646</v>
      </c>
      <c r="D317" t="s">
        <v>501</v>
      </c>
      <c r="E317" t="s">
        <v>403</v>
      </c>
      <c r="F317">
        <v>1986</v>
      </c>
      <c r="G317" t="s">
        <v>513</v>
      </c>
      <c r="H317">
        <v>135</v>
      </c>
      <c r="I317">
        <v>109</v>
      </c>
      <c r="J317" t="s">
        <v>512</v>
      </c>
      <c r="K317" t="s">
        <v>403</v>
      </c>
      <c r="L317" s="42">
        <v>1755.0129081781531</v>
      </c>
      <c r="M317" s="42">
        <v>91.089208771582648</v>
      </c>
      <c r="N317">
        <v>51</v>
      </c>
    </row>
    <row r="318" spans="1:14">
      <c r="A318" t="s">
        <v>401</v>
      </c>
      <c r="B318">
        <v>647</v>
      </c>
      <c r="D318" t="s">
        <v>501</v>
      </c>
      <c r="E318" t="s">
        <v>403</v>
      </c>
      <c r="F318">
        <v>1986</v>
      </c>
      <c r="G318" t="s">
        <v>515</v>
      </c>
      <c r="H318">
        <v>135</v>
      </c>
      <c r="I318">
        <v>109</v>
      </c>
      <c r="J318" t="s">
        <v>514</v>
      </c>
      <c r="K318" t="s">
        <v>403</v>
      </c>
      <c r="L318" s="42">
        <v>1752.8715168981771</v>
      </c>
      <c r="M318" s="42">
        <v>85.426276010446628</v>
      </c>
      <c r="N318">
        <v>53</v>
      </c>
    </row>
    <row r="319" spans="1:14">
      <c r="A319" t="s">
        <v>401</v>
      </c>
      <c r="B319">
        <v>650</v>
      </c>
      <c r="D319" t="s">
        <v>501</v>
      </c>
      <c r="E319" t="s">
        <v>403</v>
      </c>
      <c r="F319">
        <v>1986</v>
      </c>
      <c r="G319" t="s">
        <v>517</v>
      </c>
      <c r="H319">
        <v>122</v>
      </c>
      <c r="I319">
        <v>94</v>
      </c>
      <c r="J319" t="s">
        <v>516</v>
      </c>
      <c r="K319" t="s">
        <v>403</v>
      </c>
      <c r="L319" s="42">
        <v>1778.291756585787</v>
      </c>
      <c r="M319" s="42">
        <v>45.582501276074908</v>
      </c>
      <c r="N319">
        <v>63</v>
      </c>
    </row>
    <row r="320" spans="1:14">
      <c r="A320" t="s">
        <v>401</v>
      </c>
      <c r="B320">
        <v>462</v>
      </c>
      <c r="D320" t="s">
        <v>519</v>
      </c>
      <c r="E320" t="s">
        <v>403</v>
      </c>
      <c r="F320">
        <v>1986</v>
      </c>
      <c r="G320" t="s">
        <v>453</v>
      </c>
      <c r="H320">
        <v>122</v>
      </c>
      <c r="I320">
        <v>99</v>
      </c>
      <c r="J320" t="s">
        <v>518</v>
      </c>
      <c r="K320" t="s">
        <v>403</v>
      </c>
      <c r="L320" s="42">
        <v>1665.358755517871</v>
      </c>
      <c r="M320" s="42">
        <v>219.9929559710647</v>
      </c>
      <c r="N320">
        <v>44</v>
      </c>
    </row>
    <row r="321" spans="1:14">
      <c r="A321" t="s">
        <v>401</v>
      </c>
      <c r="B321">
        <v>464</v>
      </c>
      <c r="D321" t="s">
        <v>519</v>
      </c>
      <c r="E321" t="s">
        <v>403</v>
      </c>
      <c r="F321">
        <v>1986</v>
      </c>
      <c r="G321" t="s">
        <v>521</v>
      </c>
      <c r="H321">
        <v>118</v>
      </c>
      <c r="I321">
        <v>99</v>
      </c>
      <c r="J321" t="s">
        <v>520</v>
      </c>
      <c r="K321" t="s">
        <v>403</v>
      </c>
      <c r="L321" s="42">
        <v>1661.885383901054</v>
      </c>
      <c r="M321" s="42">
        <v>209.96041379028941</v>
      </c>
      <c r="N321">
        <v>45</v>
      </c>
    </row>
    <row r="322" spans="1:14">
      <c r="A322" t="s">
        <v>401</v>
      </c>
      <c r="B322">
        <v>465</v>
      </c>
      <c r="D322" t="s">
        <v>519</v>
      </c>
      <c r="E322" t="s">
        <v>403</v>
      </c>
      <c r="F322">
        <v>1986</v>
      </c>
      <c r="G322" t="s">
        <v>429</v>
      </c>
      <c r="H322">
        <v>118</v>
      </c>
      <c r="I322">
        <v>99</v>
      </c>
      <c r="J322" t="s">
        <v>522</v>
      </c>
      <c r="K322" t="s">
        <v>403</v>
      </c>
      <c r="L322" s="42">
        <v>1659.9678610072669</v>
      </c>
      <c r="M322" s="42">
        <v>204.38310461861539</v>
      </c>
      <c r="N322">
        <v>45</v>
      </c>
    </row>
    <row r="323" spans="1:14">
      <c r="A323" t="s">
        <v>401</v>
      </c>
      <c r="B323">
        <v>468</v>
      </c>
      <c r="D323" t="s">
        <v>524</v>
      </c>
      <c r="E323" t="s">
        <v>403</v>
      </c>
      <c r="F323">
        <v>1986</v>
      </c>
      <c r="G323" t="s">
        <v>453</v>
      </c>
      <c r="H323">
        <v>119</v>
      </c>
      <c r="I323">
        <v>99</v>
      </c>
      <c r="J323" t="s">
        <v>523</v>
      </c>
      <c r="K323" t="s">
        <v>403</v>
      </c>
      <c r="L323" s="42">
        <v>1688.823704940216</v>
      </c>
      <c r="M323" s="42">
        <v>202.54026147384761</v>
      </c>
      <c r="N323">
        <v>45</v>
      </c>
    </row>
    <row r="324" spans="1:14">
      <c r="A324" t="s">
        <v>401</v>
      </c>
      <c r="B324">
        <v>469</v>
      </c>
      <c r="D324" t="s">
        <v>524</v>
      </c>
      <c r="E324" t="s">
        <v>403</v>
      </c>
      <c r="F324">
        <v>1986</v>
      </c>
      <c r="G324" t="s">
        <v>526</v>
      </c>
      <c r="H324">
        <v>114</v>
      </c>
      <c r="I324">
        <v>99</v>
      </c>
      <c r="J324" t="s">
        <v>525</v>
      </c>
      <c r="K324" t="s">
        <v>403</v>
      </c>
      <c r="L324" s="42">
        <v>1689.0771733748441</v>
      </c>
      <c r="M324" s="42">
        <v>207.95353952640181</v>
      </c>
      <c r="N324">
        <v>45</v>
      </c>
    </row>
    <row r="325" spans="1:14">
      <c r="A325" t="s">
        <v>401</v>
      </c>
      <c r="B325">
        <v>537</v>
      </c>
      <c r="D325" t="s">
        <v>402</v>
      </c>
      <c r="E325" t="s">
        <v>403</v>
      </c>
      <c r="F325">
        <v>1985</v>
      </c>
      <c r="G325" t="s">
        <v>404</v>
      </c>
      <c r="H325">
        <v>109</v>
      </c>
      <c r="I325">
        <v>84</v>
      </c>
      <c r="J325" t="s">
        <v>527</v>
      </c>
      <c r="K325" t="s">
        <v>403</v>
      </c>
      <c r="L325" s="42">
        <v>1820.295031032058</v>
      </c>
      <c r="M325" s="42">
        <v>183.43607221474679</v>
      </c>
      <c r="N325">
        <v>49</v>
      </c>
    </row>
    <row r="326" spans="1:14">
      <c r="A326" t="s">
        <v>401</v>
      </c>
      <c r="B326">
        <v>538</v>
      </c>
      <c r="D326" t="s">
        <v>402</v>
      </c>
      <c r="E326" t="s">
        <v>403</v>
      </c>
      <c r="F326">
        <v>1985</v>
      </c>
      <c r="G326" t="s">
        <v>529</v>
      </c>
      <c r="H326">
        <v>109</v>
      </c>
      <c r="I326">
        <v>84</v>
      </c>
      <c r="J326" t="s">
        <v>528</v>
      </c>
      <c r="K326" t="s">
        <v>403</v>
      </c>
      <c r="L326" s="42">
        <v>1818.9505215920531</v>
      </c>
      <c r="M326" s="42">
        <v>178.50437993768699</v>
      </c>
      <c r="N326">
        <v>49</v>
      </c>
    </row>
    <row r="327" spans="1:14">
      <c r="A327" t="s">
        <v>401</v>
      </c>
      <c r="B327">
        <v>663</v>
      </c>
      <c r="D327" t="s">
        <v>531</v>
      </c>
      <c r="E327" t="s">
        <v>403</v>
      </c>
      <c r="F327">
        <v>1986</v>
      </c>
      <c r="G327" t="s">
        <v>427</v>
      </c>
      <c r="H327">
        <v>118</v>
      </c>
      <c r="I327">
        <v>94</v>
      </c>
      <c r="J327" t="s">
        <v>530</v>
      </c>
      <c r="K327" t="s">
        <v>403</v>
      </c>
      <c r="L327" s="42">
        <v>1708.4899390806991</v>
      </c>
      <c r="M327" s="42">
        <v>45.361589522436923</v>
      </c>
      <c r="N327">
        <v>61</v>
      </c>
    </row>
    <row r="328" spans="1:14">
      <c r="A328" t="s">
        <v>401</v>
      </c>
      <c r="B328">
        <v>665</v>
      </c>
      <c r="D328" t="s">
        <v>531</v>
      </c>
      <c r="E328" t="s">
        <v>403</v>
      </c>
      <c r="F328">
        <v>1986</v>
      </c>
      <c r="G328" t="s">
        <v>427</v>
      </c>
      <c r="H328">
        <v>118</v>
      </c>
      <c r="I328">
        <v>94</v>
      </c>
      <c r="J328" t="s">
        <v>532</v>
      </c>
      <c r="K328" t="s">
        <v>403</v>
      </c>
      <c r="L328" s="42">
        <v>1699.013725394816</v>
      </c>
      <c r="M328" s="42">
        <v>46.013295144274608</v>
      </c>
      <c r="N328">
        <v>59</v>
      </c>
    </row>
    <row r="329" spans="1:14">
      <c r="A329" t="s">
        <v>401</v>
      </c>
      <c r="B329">
        <v>666</v>
      </c>
      <c r="D329" t="s">
        <v>531</v>
      </c>
      <c r="E329" t="s">
        <v>403</v>
      </c>
      <c r="F329">
        <v>1986</v>
      </c>
      <c r="G329" t="s">
        <v>427</v>
      </c>
      <c r="H329">
        <v>118</v>
      </c>
      <c r="I329">
        <v>94</v>
      </c>
      <c r="J329" t="s">
        <v>533</v>
      </c>
      <c r="K329" t="s">
        <v>403</v>
      </c>
      <c r="L329" s="42">
        <v>1693.4074559095479</v>
      </c>
      <c r="M329" s="42">
        <v>45.59016583823896</v>
      </c>
      <c r="N329">
        <v>59</v>
      </c>
    </row>
    <row r="330" spans="1:14">
      <c r="A330" t="s">
        <v>401</v>
      </c>
      <c r="B330">
        <v>667</v>
      </c>
      <c r="D330" t="s">
        <v>531</v>
      </c>
      <c r="E330" t="s">
        <v>403</v>
      </c>
      <c r="F330">
        <v>1986</v>
      </c>
      <c r="G330" t="s">
        <v>427</v>
      </c>
      <c r="H330">
        <v>118</v>
      </c>
      <c r="I330">
        <v>94</v>
      </c>
      <c r="J330" t="s">
        <v>534</v>
      </c>
      <c r="K330" t="s">
        <v>403</v>
      </c>
      <c r="L330" s="42">
        <v>1688.591166435808</v>
      </c>
      <c r="M330" s="42">
        <v>45.663866227523869</v>
      </c>
      <c r="N330">
        <v>59</v>
      </c>
    </row>
    <row r="331" spans="1:14">
      <c r="A331" t="s">
        <v>401</v>
      </c>
      <c r="B331">
        <v>669</v>
      </c>
      <c r="D331" t="s">
        <v>531</v>
      </c>
      <c r="E331" t="s">
        <v>403</v>
      </c>
      <c r="F331">
        <v>1986</v>
      </c>
      <c r="G331" t="s">
        <v>427</v>
      </c>
      <c r="H331">
        <v>118</v>
      </c>
      <c r="I331">
        <v>94</v>
      </c>
      <c r="J331" t="s">
        <v>535</v>
      </c>
      <c r="K331" t="s">
        <v>403</v>
      </c>
      <c r="L331" s="42">
        <v>1677.3868040571499</v>
      </c>
      <c r="M331" s="42">
        <v>43.863573940268481</v>
      </c>
      <c r="N331">
        <v>59</v>
      </c>
    </row>
    <row r="332" spans="1:14">
      <c r="A332" t="s">
        <v>401</v>
      </c>
      <c r="B332">
        <v>670</v>
      </c>
      <c r="D332" t="s">
        <v>531</v>
      </c>
      <c r="E332" t="s">
        <v>403</v>
      </c>
      <c r="F332">
        <v>1986</v>
      </c>
      <c r="G332" t="s">
        <v>427</v>
      </c>
      <c r="H332">
        <v>118</v>
      </c>
      <c r="I332">
        <v>94</v>
      </c>
      <c r="J332" t="s">
        <v>536</v>
      </c>
      <c r="K332" t="s">
        <v>403</v>
      </c>
      <c r="L332" s="42">
        <v>1672.694805312987</v>
      </c>
      <c r="M332" s="42">
        <v>46.240217988963238</v>
      </c>
      <c r="N332">
        <v>58</v>
      </c>
    </row>
    <row r="333" spans="1:14">
      <c r="A333" t="s">
        <v>401</v>
      </c>
      <c r="B333">
        <v>671</v>
      </c>
      <c r="D333" t="s">
        <v>531</v>
      </c>
      <c r="E333" t="s">
        <v>403</v>
      </c>
      <c r="F333">
        <v>1986</v>
      </c>
      <c r="G333" t="s">
        <v>488</v>
      </c>
      <c r="H333">
        <v>112</v>
      </c>
      <c r="I333">
        <v>90</v>
      </c>
      <c r="J333" t="s">
        <v>537</v>
      </c>
      <c r="K333" t="s">
        <v>403</v>
      </c>
      <c r="L333" s="42">
        <v>1733.05203192115</v>
      </c>
      <c r="M333" s="42">
        <v>77.934640305881743</v>
      </c>
      <c r="N333">
        <v>50</v>
      </c>
    </row>
    <row r="334" spans="1:14">
      <c r="A334" t="s">
        <v>401</v>
      </c>
      <c r="B334">
        <v>672</v>
      </c>
      <c r="D334" t="s">
        <v>531</v>
      </c>
      <c r="E334" t="s">
        <v>403</v>
      </c>
      <c r="F334">
        <v>1986</v>
      </c>
      <c r="G334" t="s">
        <v>488</v>
      </c>
      <c r="H334">
        <v>112</v>
      </c>
      <c r="I334">
        <v>90</v>
      </c>
      <c r="J334" t="s">
        <v>538</v>
      </c>
      <c r="K334" t="s">
        <v>403</v>
      </c>
      <c r="L334" s="42">
        <v>1727.484741723928</v>
      </c>
      <c r="M334" s="42">
        <v>78.321365841887527</v>
      </c>
      <c r="N334">
        <v>50</v>
      </c>
    </row>
    <row r="335" spans="1:14">
      <c r="A335" t="s">
        <v>401</v>
      </c>
      <c r="B335">
        <v>673</v>
      </c>
      <c r="D335" t="s">
        <v>531</v>
      </c>
      <c r="E335" t="s">
        <v>403</v>
      </c>
      <c r="F335">
        <v>1986</v>
      </c>
      <c r="G335" t="s">
        <v>488</v>
      </c>
      <c r="H335">
        <v>112</v>
      </c>
      <c r="I335">
        <v>90</v>
      </c>
      <c r="J335" t="s">
        <v>539</v>
      </c>
      <c r="K335" t="s">
        <v>403</v>
      </c>
      <c r="L335" s="42">
        <v>1723.841303963334</v>
      </c>
      <c r="M335" s="42">
        <v>80.452789083575169</v>
      </c>
      <c r="N335">
        <v>49</v>
      </c>
    </row>
    <row r="336" spans="1:14">
      <c r="A336" t="s">
        <v>401</v>
      </c>
      <c r="B336">
        <v>674</v>
      </c>
      <c r="D336" t="s">
        <v>531</v>
      </c>
      <c r="E336" t="s">
        <v>403</v>
      </c>
      <c r="F336">
        <v>1986</v>
      </c>
      <c r="G336" t="s">
        <v>488</v>
      </c>
      <c r="H336">
        <v>112</v>
      </c>
      <c r="I336">
        <v>90</v>
      </c>
      <c r="J336" t="s">
        <v>540</v>
      </c>
      <c r="K336" t="s">
        <v>403</v>
      </c>
      <c r="L336" s="42">
        <v>1718.3413717980879</v>
      </c>
      <c r="M336" s="42">
        <v>81.03388348807465</v>
      </c>
      <c r="N336">
        <v>48</v>
      </c>
    </row>
    <row r="337" spans="1:14">
      <c r="A337" t="s">
        <v>401</v>
      </c>
      <c r="B337">
        <v>676</v>
      </c>
      <c r="D337" t="s">
        <v>531</v>
      </c>
      <c r="E337" t="s">
        <v>403</v>
      </c>
      <c r="F337">
        <v>1986</v>
      </c>
      <c r="G337" t="s">
        <v>488</v>
      </c>
      <c r="H337">
        <v>112</v>
      </c>
      <c r="I337">
        <v>90</v>
      </c>
      <c r="J337" t="s">
        <v>541</v>
      </c>
      <c r="K337" t="s">
        <v>403</v>
      </c>
      <c r="L337" s="42">
        <v>1707.4217871598221</v>
      </c>
      <c r="M337" s="42">
        <v>83.192282415209519</v>
      </c>
      <c r="N337">
        <v>47</v>
      </c>
    </row>
    <row r="338" spans="1:14">
      <c r="A338" t="s">
        <v>401</v>
      </c>
      <c r="B338">
        <v>677</v>
      </c>
      <c r="D338" t="s">
        <v>531</v>
      </c>
      <c r="E338" t="s">
        <v>403</v>
      </c>
      <c r="F338">
        <v>1986</v>
      </c>
      <c r="G338" t="s">
        <v>488</v>
      </c>
      <c r="H338">
        <v>112</v>
      </c>
      <c r="I338">
        <v>90</v>
      </c>
      <c r="J338" t="s">
        <v>542</v>
      </c>
      <c r="K338" t="s">
        <v>403</v>
      </c>
      <c r="L338" s="42">
        <v>1705.0254574079081</v>
      </c>
      <c r="M338" s="42">
        <v>85.387020318326719</v>
      </c>
      <c r="N338">
        <v>46</v>
      </c>
    </row>
    <row r="339" spans="1:14">
      <c r="A339" t="s">
        <v>401</v>
      </c>
      <c r="B339">
        <v>678</v>
      </c>
      <c r="D339" t="s">
        <v>531</v>
      </c>
      <c r="E339" t="s">
        <v>403</v>
      </c>
      <c r="F339">
        <v>1988</v>
      </c>
      <c r="G339" t="s">
        <v>476</v>
      </c>
      <c r="H339">
        <v>111</v>
      </c>
      <c r="I339">
        <v>98</v>
      </c>
      <c r="J339" t="s">
        <v>543</v>
      </c>
      <c r="K339" t="s">
        <v>403</v>
      </c>
      <c r="L339" s="42">
        <v>1691.6111849964191</v>
      </c>
      <c r="M339" s="42">
        <v>122.99993647460791</v>
      </c>
      <c r="N339">
        <v>47</v>
      </c>
    </row>
    <row r="340" spans="1:14">
      <c r="A340" t="s">
        <v>401</v>
      </c>
      <c r="B340">
        <v>680</v>
      </c>
      <c r="D340" t="s">
        <v>531</v>
      </c>
      <c r="E340" t="s">
        <v>403</v>
      </c>
      <c r="F340">
        <v>1988</v>
      </c>
      <c r="G340" t="s">
        <v>422</v>
      </c>
      <c r="H340">
        <v>105</v>
      </c>
      <c r="I340">
        <v>101</v>
      </c>
      <c r="J340" t="s">
        <v>544</v>
      </c>
      <c r="K340" t="s">
        <v>403</v>
      </c>
      <c r="L340" s="42">
        <v>1690.084292952557</v>
      </c>
      <c r="M340" s="42">
        <v>110.5307373373588</v>
      </c>
      <c r="N340">
        <v>47</v>
      </c>
    </row>
    <row r="341" spans="1:14">
      <c r="A341" t="s">
        <v>401</v>
      </c>
      <c r="B341">
        <v>682</v>
      </c>
      <c r="D341" t="s">
        <v>546</v>
      </c>
      <c r="E341" t="s">
        <v>403</v>
      </c>
      <c r="F341">
        <v>1988</v>
      </c>
      <c r="G341" t="s">
        <v>376</v>
      </c>
      <c r="H341">
        <v>105</v>
      </c>
      <c r="I341">
        <v>98</v>
      </c>
      <c r="J341" t="s">
        <v>545</v>
      </c>
      <c r="K341" t="s">
        <v>403</v>
      </c>
      <c r="L341" s="42">
        <v>1686.6804320208189</v>
      </c>
      <c r="M341" s="42">
        <v>101.196005683832</v>
      </c>
      <c r="N341">
        <v>49</v>
      </c>
    </row>
    <row r="342" spans="1:14">
      <c r="A342" t="s">
        <v>401</v>
      </c>
      <c r="B342">
        <v>683</v>
      </c>
      <c r="D342" t="s">
        <v>546</v>
      </c>
      <c r="E342" t="s">
        <v>403</v>
      </c>
      <c r="F342">
        <v>1988</v>
      </c>
      <c r="G342" t="s">
        <v>476</v>
      </c>
      <c r="H342">
        <v>107</v>
      </c>
      <c r="I342">
        <v>101</v>
      </c>
      <c r="J342" t="s">
        <v>547</v>
      </c>
      <c r="K342" t="s">
        <v>403</v>
      </c>
      <c r="L342" s="42">
        <v>1685.5074871898239</v>
      </c>
      <c r="M342" s="42">
        <v>96.102823295118839</v>
      </c>
      <c r="N342">
        <v>49</v>
      </c>
    </row>
    <row r="343" spans="1:14">
      <c r="A343" t="s">
        <v>401</v>
      </c>
      <c r="B343">
        <v>684</v>
      </c>
      <c r="D343" t="s">
        <v>546</v>
      </c>
      <c r="E343" t="s">
        <v>403</v>
      </c>
      <c r="F343">
        <v>1988</v>
      </c>
      <c r="G343" t="s">
        <v>502</v>
      </c>
      <c r="H343">
        <v>106</v>
      </c>
      <c r="I343">
        <v>101</v>
      </c>
      <c r="J343" t="s">
        <v>548</v>
      </c>
      <c r="K343" t="s">
        <v>403</v>
      </c>
      <c r="L343" s="42">
        <v>1683.4346037372611</v>
      </c>
      <c r="M343" s="42">
        <v>90.754514920795913</v>
      </c>
      <c r="N343">
        <v>49</v>
      </c>
    </row>
    <row r="344" spans="1:14">
      <c r="A344" t="s">
        <v>401</v>
      </c>
      <c r="B344">
        <v>685</v>
      </c>
      <c r="D344" t="s">
        <v>546</v>
      </c>
      <c r="E344" t="s">
        <v>403</v>
      </c>
      <c r="F344">
        <v>1988</v>
      </c>
      <c r="G344" t="s">
        <v>372</v>
      </c>
      <c r="H344">
        <v>106</v>
      </c>
      <c r="I344">
        <v>98</v>
      </c>
      <c r="J344" t="s">
        <v>549</v>
      </c>
      <c r="K344" t="s">
        <v>403</v>
      </c>
      <c r="L344" s="42">
        <v>1682.8566460759489</v>
      </c>
      <c r="M344" s="42">
        <v>86.011674753939275</v>
      </c>
      <c r="N344">
        <v>49</v>
      </c>
    </row>
    <row r="345" spans="1:14">
      <c r="A345" t="s">
        <v>401</v>
      </c>
      <c r="B345">
        <v>686</v>
      </c>
      <c r="D345" t="s">
        <v>546</v>
      </c>
      <c r="E345" t="s">
        <v>403</v>
      </c>
      <c r="F345">
        <v>1988</v>
      </c>
      <c r="G345" t="s">
        <v>462</v>
      </c>
      <c r="H345">
        <v>106</v>
      </c>
      <c r="I345">
        <v>112</v>
      </c>
      <c r="J345" t="s">
        <v>550</v>
      </c>
      <c r="K345" t="s">
        <v>403</v>
      </c>
      <c r="L345" s="42">
        <v>1681.799240600368</v>
      </c>
      <c r="M345" s="42">
        <v>81.814304812947967</v>
      </c>
      <c r="N345">
        <v>49</v>
      </c>
    </row>
    <row r="346" spans="1:14">
      <c r="A346" t="s">
        <v>401</v>
      </c>
      <c r="B346">
        <v>687</v>
      </c>
      <c r="D346" t="s">
        <v>546</v>
      </c>
      <c r="E346" t="s">
        <v>403</v>
      </c>
      <c r="F346">
        <v>1988</v>
      </c>
      <c r="G346" t="s">
        <v>436</v>
      </c>
      <c r="H346">
        <v>120</v>
      </c>
      <c r="I346">
        <v>98</v>
      </c>
      <c r="J346" t="s">
        <v>551</v>
      </c>
      <c r="K346" t="s">
        <v>403</v>
      </c>
      <c r="L346" s="42">
        <v>1679.386909681622</v>
      </c>
      <c r="M346" s="42">
        <v>76.413058190839294</v>
      </c>
      <c r="N346">
        <v>49</v>
      </c>
    </row>
    <row r="347" spans="1:14">
      <c r="A347" t="s">
        <v>401</v>
      </c>
      <c r="B347">
        <v>689</v>
      </c>
      <c r="D347" t="s">
        <v>546</v>
      </c>
      <c r="E347" t="s">
        <v>403</v>
      </c>
      <c r="F347">
        <v>1986</v>
      </c>
      <c r="G347" t="s">
        <v>529</v>
      </c>
      <c r="H347">
        <v>103</v>
      </c>
      <c r="I347">
        <v>94</v>
      </c>
      <c r="J347" t="s">
        <v>552</v>
      </c>
      <c r="K347" t="s">
        <v>403</v>
      </c>
      <c r="L347" s="42">
        <v>1664.1198737807349</v>
      </c>
      <c r="M347" s="42">
        <v>47.133755180974013</v>
      </c>
      <c r="N347">
        <v>58</v>
      </c>
    </row>
    <row r="348" spans="1:14">
      <c r="A348" t="s">
        <v>401</v>
      </c>
      <c r="B348">
        <v>690</v>
      </c>
      <c r="D348" t="s">
        <v>546</v>
      </c>
      <c r="E348" t="s">
        <v>403</v>
      </c>
      <c r="F348">
        <v>1986</v>
      </c>
      <c r="G348" t="s">
        <v>529</v>
      </c>
      <c r="H348">
        <v>103</v>
      </c>
      <c r="I348">
        <v>94</v>
      </c>
      <c r="J348" t="s">
        <v>553</v>
      </c>
      <c r="K348" t="s">
        <v>403</v>
      </c>
      <c r="L348" s="42">
        <v>1660.572515598747</v>
      </c>
      <c r="M348" s="42">
        <v>44.719192628839863</v>
      </c>
      <c r="N348">
        <v>58</v>
      </c>
    </row>
    <row r="349" spans="1:14">
      <c r="A349" t="s">
        <v>401</v>
      </c>
      <c r="B349">
        <v>691</v>
      </c>
      <c r="D349" t="s">
        <v>546</v>
      </c>
      <c r="E349" t="s">
        <v>403</v>
      </c>
      <c r="F349">
        <v>1986</v>
      </c>
      <c r="G349" t="s">
        <v>555</v>
      </c>
      <c r="H349">
        <v>104</v>
      </c>
      <c r="I349">
        <v>94</v>
      </c>
      <c r="J349" t="s">
        <v>554</v>
      </c>
      <c r="K349" t="s">
        <v>403</v>
      </c>
      <c r="L349" s="42">
        <v>1655.601121053023</v>
      </c>
      <c r="M349" s="42">
        <v>45.12006032129046</v>
      </c>
      <c r="N349">
        <v>59</v>
      </c>
    </row>
    <row r="350" spans="1:14">
      <c r="A350" t="s">
        <v>401</v>
      </c>
      <c r="B350">
        <v>692</v>
      </c>
      <c r="D350" t="s">
        <v>546</v>
      </c>
      <c r="E350" t="s">
        <v>403</v>
      </c>
      <c r="F350">
        <v>1986</v>
      </c>
      <c r="G350" t="s">
        <v>506</v>
      </c>
      <c r="H350">
        <v>100</v>
      </c>
      <c r="I350">
        <v>94</v>
      </c>
      <c r="J350" t="s">
        <v>556</v>
      </c>
      <c r="K350" t="s">
        <v>403</v>
      </c>
      <c r="L350" s="42">
        <v>1650.4762555729351</v>
      </c>
      <c r="M350" s="42">
        <v>44.763229765426509</v>
      </c>
      <c r="N350">
        <v>59</v>
      </c>
    </row>
    <row r="351" spans="1:14">
      <c r="A351" t="s">
        <v>401</v>
      </c>
      <c r="B351">
        <v>693</v>
      </c>
      <c r="D351" t="s">
        <v>546</v>
      </c>
      <c r="E351" t="s">
        <v>403</v>
      </c>
      <c r="F351">
        <v>1986</v>
      </c>
      <c r="G351" t="s">
        <v>427</v>
      </c>
      <c r="H351">
        <v>117</v>
      </c>
      <c r="I351">
        <v>94</v>
      </c>
      <c r="J351" t="s">
        <v>557</v>
      </c>
      <c r="K351" t="s">
        <v>403</v>
      </c>
      <c r="L351" s="42">
        <v>1645.35065307215</v>
      </c>
      <c r="M351" s="42">
        <v>44.405702881860847</v>
      </c>
      <c r="N351">
        <v>58</v>
      </c>
    </row>
    <row r="352" spans="1:14">
      <c r="A352" t="s">
        <v>401</v>
      </c>
      <c r="B352">
        <v>645</v>
      </c>
      <c r="D352" t="s">
        <v>501</v>
      </c>
      <c r="E352" t="s">
        <v>403</v>
      </c>
      <c r="F352">
        <v>1986</v>
      </c>
      <c r="G352" t="s">
        <v>559</v>
      </c>
      <c r="H352">
        <v>157</v>
      </c>
      <c r="I352">
        <v>107</v>
      </c>
      <c r="J352" t="s">
        <v>558</v>
      </c>
      <c r="K352" t="s">
        <v>403</v>
      </c>
      <c r="L352" s="42">
        <v>1756.022793793989</v>
      </c>
      <c r="M352" s="42">
        <v>101.8789297846801</v>
      </c>
      <c r="N352">
        <v>51</v>
      </c>
    </row>
    <row r="353" spans="1:14">
      <c r="A353" t="s">
        <v>401</v>
      </c>
      <c r="B353">
        <v>652</v>
      </c>
      <c r="D353" t="s">
        <v>501</v>
      </c>
      <c r="E353" t="s">
        <v>403</v>
      </c>
      <c r="F353">
        <v>1986</v>
      </c>
      <c r="G353" t="s">
        <v>517</v>
      </c>
      <c r="H353">
        <v>122</v>
      </c>
      <c r="I353">
        <v>94</v>
      </c>
      <c r="J353" t="s">
        <v>560</v>
      </c>
      <c r="K353" t="s">
        <v>403</v>
      </c>
      <c r="L353" s="42">
        <v>1767.74905081973</v>
      </c>
      <c r="M353" s="42">
        <v>45.450031534870767</v>
      </c>
      <c r="N353">
        <v>62</v>
      </c>
    </row>
    <row r="354" spans="1:14">
      <c r="A354" t="s">
        <v>401</v>
      </c>
      <c r="B354">
        <v>653</v>
      </c>
      <c r="D354" t="s">
        <v>501</v>
      </c>
      <c r="E354" t="s">
        <v>403</v>
      </c>
      <c r="F354">
        <v>1986</v>
      </c>
      <c r="G354" t="s">
        <v>517</v>
      </c>
      <c r="H354">
        <v>122</v>
      </c>
      <c r="I354">
        <v>94</v>
      </c>
      <c r="J354" t="s">
        <v>561</v>
      </c>
      <c r="K354" t="s">
        <v>403</v>
      </c>
      <c r="L354" s="42">
        <v>1761.8903978108231</v>
      </c>
      <c r="M354" s="42">
        <v>45.080198445504571</v>
      </c>
      <c r="N354">
        <v>61</v>
      </c>
    </row>
    <row r="355" spans="1:14">
      <c r="A355" t="s">
        <v>401</v>
      </c>
      <c r="B355">
        <v>656</v>
      </c>
      <c r="D355" t="s">
        <v>531</v>
      </c>
      <c r="E355" t="s">
        <v>403</v>
      </c>
      <c r="F355">
        <v>1986</v>
      </c>
      <c r="G355" t="s">
        <v>563</v>
      </c>
      <c r="H355">
        <v>121</v>
      </c>
      <c r="I355">
        <v>94</v>
      </c>
      <c r="J355" t="s">
        <v>562</v>
      </c>
      <c r="K355" t="s">
        <v>403</v>
      </c>
      <c r="L355" s="42">
        <v>1746.5141230705719</v>
      </c>
      <c r="M355" s="42">
        <v>48.983820483967477</v>
      </c>
      <c r="N355">
        <v>60</v>
      </c>
    </row>
    <row r="356" spans="1:14">
      <c r="A356" t="s">
        <v>401</v>
      </c>
      <c r="B356">
        <v>657</v>
      </c>
      <c r="D356" t="s">
        <v>531</v>
      </c>
      <c r="E356" t="s">
        <v>403</v>
      </c>
      <c r="F356">
        <v>1986</v>
      </c>
      <c r="G356" t="s">
        <v>529</v>
      </c>
      <c r="H356">
        <v>103</v>
      </c>
      <c r="I356">
        <v>94</v>
      </c>
      <c r="J356" t="s">
        <v>564</v>
      </c>
      <c r="K356" t="s">
        <v>403</v>
      </c>
      <c r="L356" s="42">
        <v>1739.1378896456099</v>
      </c>
      <c r="M356" s="42">
        <v>48.95408242960557</v>
      </c>
      <c r="N356">
        <v>60</v>
      </c>
    </row>
    <row r="357" spans="1:14">
      <c r="A357" t="s">
        <v>401</v>
      </c>
      <c r="B357">
        <v>658</v>
      </c>
      <c r="D357" t="s">
        <v>531</v>
      </c>
      <c r="E357" t="s">
        <v>403</v>
      </c>
      <c r="F357">
        <v>1986</v>
      </c>
      <c r="G357" t="s">
        <v>555</v>
      </c>
      <c r="H357">
        <v>104</v>
      </c>
      <c r="I357">
        <v>94</v>
      </c>
      <c r="J357" t="s">
        <v>565</v>
      </c>
      <c r="K357" t="s">
        <v>403</v>
      </c>
      <c r="L357" s="42">
        <v>1734.3833884426949</v>
      </c>
      <c r="M357" s="42">
        <v>45.604647507958688</v>
      </c>
      <c r="N357">
        <v>59</v>
      </c>
    </row>
    <row r="358" spans="1:14">
      <c r="A358" t="s">
        <v>401</v>
      </c>
      <c r="B358">
        <v>659</v>
      </c>
      <c r="D358" t="s">
        <v>531</v>
      </c>
      <c r="E358" t="s">
        <v>403</v>
      </c>
      <c r="F358">
        <v>1986</v>
      </c>
      <c r="G358" t="s">
        <v>239</v>
      </c>
      <c r="H358">
        <v>185</v>
      </c>
      <c r="I358">
        <v>94</v>
      </c>
      <c r="J358" t="s">
        <v>566</v>
      </c>
      <c r="K358" t="s">
        <v>403</v>
      </c>
      <c r="L358" s="42">
        <v>1729.4864073547999</v>
      </c>
      <c r="M358" s="42">
        <v>45.361127701256088</v>
      </c>
      <c r="N358">
        <v>59</v>
      </c>
    </row>
    <row r="359" spans="1:14">
      <c r="A359" t="s">
        <v>401</v>
      </c>
      <c r="B359">
        <v>661</v>
      </c>
      <c r="D359" t="s">
        <v>531</v>
      </c>
      <c r="E359" t="s">
        <v>403</v>
      </c>
      <c r="F359">
        <v>1986</v>
      </c>
      <c r="G359" t="s">
        <v>427</v>
      </c>
      <c r="H359">
        <v>118</v>
      </c>
      <c r="I359">
        <v>94</v>
      </c>
      <c r="J359" t="s">
        <v>567</v>
      </c>
      <c r="K359" t="s">
        <v>403</v>
      </c>
      <c r="L359" s="42">
        <v>1719.531869833465</v>
      </c>
      <c r="M359" s="42">
        <v>45.448296261822229</v>
      </c>
      <c r="N359">
        <v>60</v>
      </c>
    </row>
    <row r="360" spans="1:14">
      <c r="A360" t="s">
        <v>401</v>
      </c>
      <c r="B360">
        <v>549</v>
      </c>
      <c r="D360" t="s">
        <v>402</v>
      </c>
      <c r="E360" t="s">
        <v>403</v>
      </c>
      <c r="F360">
        <v>1986</v>
      </c>
      <c r="G360" t="s">
        <v>406</v>
      </c>
      <c r="H360">
        <v>110</v>
      </c>
      <c r="I360">
        <v>94</v>
      </c>
      <c r="J360" t="s">
        <v>568</v>
      </c>
      <c r="K360" t="s">
        <v>403</v>
      </c>
      <c r="L360" s="42">
        <v>1770.9595851678939</v>
      </c>
      <c r="M360" s="42">
        <v>160.19284263159611</v>
      </c>
      <c r="N360">
        <v>49</v>
      </c>
    </row>
    <row r="361" spans="1:14">
      <c r="A361" t="s">
        <v>401</v>
      </c>
      <c r="B361">
        <v>562</v>
      </c>
      <c r="D361" t="s">
        <v>415</v>
      </c>
      <c r="E361" t="s">
        <v>403</v>
      </c>
      <c r="F361">
        <v>1988</v>
      </c>
      <c r="G361" t="s">
        <v>570</v>
      </c>
      <c r="H361">
        <v>106</v>
      </c>
      <c r="I361">
        <v>98</v>
      </c>
      <c r="J361" t="s">
        <v>569</v>
      </c>
      <c r="K361" t="s">
        <v>403</v>
      </c>
      <c r="L361" s="42">
        <v>1749.610000388087</v>
      </c>
      <c r="M361" s="42">
        <v>189.49659864674001</v>
      </c>
      <c r="N361">
        <v>46</v>
      </c>
    </row>
    <row r="362" spans="1:14">
      <c r="A362" t="s">
        <v>401</v>
      </c>
      <c r="B362">
        <v>568</v>
      </c>
      <c r="D362" t="s">
        <v>415</v>
      </c>
      <c r="E362" t="s">
        <v>403</v>
      </c>
      <c r="F362">
        <v>1988</v>
      </c>
      <c r="G362" t="s">
        <v>526</v>
      </c>
      <c r="H362">
        <v>106</v>
      </c>
      <c r="I362">
        <v>98</v>
      </c>
      <c r="J362" t="s">
        <v>571</v>
      </c>
      <c r="K362" t="s">
        <v>403</v>
      </c>
      <c r="L362" s="42">
        <v>1721.056374126093</v>
      </c>
      <c r="M362" s="42">
        <v>196.84295454638621</v>
      </c>
      <c r="N362">
        <v>45</v>
      </c>
    </row>
    <row r="363" spans="1:14">
      <c r="A363" t="s">
        <v>401</v>
      </c>
      <c r="B363">
        <v>575</v>
      </c>
      <c r="D363" t="s">
        <v>438</v>
      </c>
      <c r="E363" t="s">
        <v>403</v>
      </c>
      <c r="F363">
        <v>1988</v>
      </c>
      <c r="G363" t="s">
        <v>573</v>
      </c>
      <c r="H363">
        <v>106</v>
      </c>
      <c r="I363">
        <v>102</v>
      </c>
      <c r="J363" t="s">
        <v>572</v>
      </c>
      <c r="K363" t="s">
        <v>403</v>
      </c>
      <c r="L363" s="42">
        <v>1693.9724820250319</v>
      </c>
      <c r="M363" s="42">
        <v>174.56515017431761</v>
      </c>
      <c r="N363">
        <v>45</v>
      </c>
    </row>
    <row r="364" spans="1:14">
      <c r="A364" t="s">
        <v>401</v>
      </c>
      <c r="B364">
        <v>582</v>
      </c>
      <c r="D364" t="s">
        <v>438</v>
      </c>
      <c r="E364" t="s">
        <v>403</v>
      </c>
      <c r="F364">
        <v>1987</v>
      </c>
      <c r="G364" t="s">
        <v>445</v>
      </c>
      <c r="H364">
        <v>119</v>
      </c>
      <c r="I364">
        <v>99</v>
      </c>
      <c r="J364" t="s">
        <v>574</v>
      </c>
      <c r="K364" t="s">
        <v>403</v>
      </c>
      <c r="L364" s="42">
        <v>1646.4646696133291</v>
      </c>
      <c r="M364" s="42">
        <v>167.61699248855791</v>
      </c>
      <c r="N364">
        <v>46</v>
      </c>
    </row>
    <row r="365" spans="1:14">
      <c r="A365" t="s">
        <v>401</v>
      </c>
      <c r="B365">
        <v>597</v>
      </c>
      <c r="D365" t="s">
        <v>461</v>
      </c>
      <c r="E365" t="s">
        <v>403</v>
      </c>
      <c r="F365">
        <v>1987</v>
      </c>
      <c r="G365" t="s">
        <v>459</v>
      </c>
      <c r="H365">
        <v>125</v>
      </c>
      <c r="I365">
        <v>99</v>
      </c>
      <c r="J365" t="s">
        <v>575</v>
      </c>
      <c r="K365" t="s">
        <v>403</v>
      </c>
      <c r="L365" s="42">
        <v>1623.3395518331861</v>
      </c>
      <c r="M365" s="42">
        <v>91.357088821131924</v>
      </c>
      <c r="N365">
        <v>50</v>
      </c>
    </row>
    <row r="366" spans="1:14">
      <c r="A366" t="s">
        <v>401</v>
      </c>
      <c r="B366">
        <v>604</v>
      </c>
      <c r="D366" t="s">
        <v>461</v>
      </c>
      <c r="E366" t="s">
        <v>403</v>
      </c>
      <c r="F366">
        <v>1986</v>
      </c>
      <c r="G366" t="s">
        <v>422</v>
      </c>
      <c r="H366">
        <v>113</v>
      </c>
      <c r="I366">
        <v>100</v>
      </c>
      <c r="J366" t="s">
        <v>576</v>
      </c>
      <c r="K366" t="s">
        <v>403</v>
      </c>
      <c r="L366" s="42">
        <v>1654.6007582555881</v>
      </c>
      <c r="M366" s="42">
        <v>95.179686763470812</v>
      </c>
      <c r="N366">
        <v>50</v>
      </c>
    </row>
    <row r="367" spans="1:14">
      <c r="A367" t="s">
        <v>401</v>
      </c>
      <c r="B367">
        <v>611</v>
      </c>
      <c r="D367" t="s">
        <v>461</v>
      </c>
      <c r="E367" t="s">
        <v>403</v>
      </c>
      <c r="F367">
        <v>1988</v>
      </c>
      <c r="G367" t="s">
        <v>578</v>
      </c>
      <c r="H367">
        <v>109</v>
      </c>
      <c r="I367">
        <v>98</v>
      </c>
      <c r="J367" t="s">
        <v>577</v>
      </c>
      <c r="K367" t="s">
        <v>403</v>
      </c>
      <c r="L367" s="42">
        <v>1672.203517184736</v>
      </c>
      <c r="M367" s="42">
        <v>150.44090669232671</v>
      </c>
      <c r="N367">
        <v>47</v>
      </c>
    </row>
    <row r="368" spans="1:14">
      <c r="A368" t="s">
        <v>401</v>
      </c>
      <c r="B368">
        <v>619</v>
      </c>
      <c r="D368" t="s">
        <v>481</v>
      </c>
      <c r="E368" t="s">
        <v>403</v>
      </c>
      <c r="F368">
        <v>1986</v>
      </c>
      <c r="G368" t="s">
        <v>488</v>
      </c>
      <c r="H368">
        <v>113</v>
      </c>
      <c r="I368">
        <v>94</v>
      </c>
      <c r="J368" t="s">
        <v>579</v>
      </c>
      <c r="K368" t="s">
        <v>403</v>
      </c>
      <c r="L368" s="42">
        <v>1716.2990550979241</v>
      </c>
      <c r="M368" s="42">
        <v>111.06620042153681</v>
      </c>
      <c r="N368">
        <v>46</v>
      </c>
    </row>
    <row r="369" spans="1:14">
      <c r="A369" t="s">
        <v>401</v>
      </c>
      <c r="B369">
        <v>627</v>
      </c>
      <c r="D369" t="s">
        <v>481</v>
      </c>
      <c r="E369" t="s">
        <v>403</v>
      </c>
      <c r="F369">
        <v>1986</v>
      </c>
      <c r="G369" t="s">
        <v>488</v>
      </c>
      <c r="H369">
        <v>109</v>
      </c>
      <c r="I369">
        <v>94</v>
      </c>
      <c r="J369" t="s">
        <v>580</v>
      </c>
      <c r="K369" t="s">
        <v>403</v>
      </c>
      <c r="L369" s="42">
        <v>1761.1233850528281</v>
      </c>
      <c r="M369" s="42">
        <v>130.7484911264246</v>
      </c>
      <c r="N369">
        <v>49</v>
      </c>
    </row>
    <row r="370" spans="1:14">
      <c r="A370" t="s">
        <v>401</v>
      </c>
      <c r="B370">
        <v>642</v>
      </c>
      <c r="D370" t="s">
        <v>501</v>
      </c>
      <c r="E370" t="s">
        <v>403</v>
      </c>
      <c r="F370">
        <v>1986</v>
      </c>
      <c r="G370" t="s">
        <v>582</v>
      </c>
      <c r="H370">
        <v>124</v>
      </c>
      <c r="I370">
        <v>94</v>
      </c>
      <c r="J370" t="s">
        <v>581</v>
      </c>
      <c r="K370" t="s">
        <v>403</v>
      </c>
      <c r="L370" s="42">
        <v>1776.712378205586</v>
      </c>
      <c r="M370" s="42">
        <v>75.317341262527222</v>
      </c>
      <c r="N370">
        <v>54</v>
      </c>
    </row>
    <row r="371" spans="1:14">
      <c r="A371" t="s">
        <v>401</v>
      </c>
      <c r="B371">
        <v>648</v>
      </c>
      <c r="C371" t="s">
        <v>510</v>
      </c>
      <c r="D371" t="s">
        <v>501</v>
      </c>
      <c r="E371" t="s">
        <v>403</v>
      </c>
      <c r="F371">
        <v>1986</v>
      </c>
      <c r="G371" t="s">
        <v>584</v>
      </c>
      <c r="H371">
        <v>158</v>
      </c>
      <c r="I371">
        <v>107</v>
      </c>
      <c r="J371" t="s">
        <v>583</v>
      </c>
      <c r="K371" t="s">
        <v>403</v>
      </c>
      <c r="L371" s="42">
        <v>1750.657013924776</v>
      </c>
      <c r="M371" s="42">
        <v>74.216324028959917</v>
      </c>
      <c r="N371">
        <v>53</v>
      </c>
    </row>
    <row r="372" spans="1:14">
      <c r="A372" t="s">
        <v>401</v>
      </c>
      <c r="B372">
        <v>654</v>
      </c>
      <c r="D372" t="s">
        <v>501</v>
      </c>
      <c r="E372" t="s">
        <v>403</v>
      </c>
      <c r="F372">
        <v>1986</v>
      </c>
      <c r="G372" t="s">
        <v>517</v>
      </c>
      <c r="H372">
        <v>122</v>
      </c>
      <c r="I372">
        <v>94</v>
      </c>
      <c r="J372" t="s">
        <v>585</v>
      </c>
      <c r="K372" t="s">
        <v>403</v>
      </c>
      <c r="L372" s="42">
        <v>1756.9392934979151</v>
      </c>
      <c r="M372" s="42">
        <v>45.070458775962727</v>
      </c>
      <c r="N372">
        <v>61</v>
      </c>
    </row>
    <row r="373" spans="1:14">
      <c r="A373" t="s">
        <v>401</v>
      </c>
      <c r="B373">
        <v>660</v>
      </c>
      <c r="D373" t="s">
        <v>531</v>
      </c>
      <c r="E373" t="s">
        <v>403</v>
      </c>
      <c r="F373">
        <v>1986</v>
      </c>
      <c r="G373" t="s">
        <v>427</v>
      </c>
      <c r="H373">
        <v>118</v>
      </c>
      <c r="I373">
        <v>94</v>
      </c>
      <c r="J373" t="s">
        <v>586</v>
      </c>
      <c r="K373" t="s">
        <v>403</v>
      </c>
      <c r="L373" s="42">
        <v>1725.22799422049</v>
      </c>
      <c r="M373" s="42">
        <v>46.315171296090213</v>
      </c>
      <c r="N373">
        <v>60</v>
      </c>
    </row>
    <row r="374" spans="1:14">
      <c r="A374" t="s">
        <v>401</v>
      </c>
      <c r="B374">
        <v>655</v>
      </c>
      <c r="D374" t="s">
        <v>501</v>
      </c>
      <c r="E374" t="s">
        <v>403</v>
      </c>
      <c r="F374">
        <v>1986</v>
      </c>
      <c r="G374" t="s">
        <v>563</v>
      </c>
      <c r="H374">
        <v>122</v>
      </c>
      <c r="I374">
        <v>94</v>
      </c>
      <c r="J374" t="s">
        <v>587</v>
      </c>
      <c r="K374" t="s">
        <v>403</v>
      </c>
      <c r="L374" s="42">
        <v>1751.691682624838</v>
      </c>
      <c r="M374" s="42">
        <v>44.30395061076662</v>
      </c>
      <c r="N374">
        <v>61</v>
      </c>
    </row>
    <row r="375" spans="1:14">
      <c r="A375" t="s">
        <v>401</v>
      </c>
      <c r="B375">
        <v>662</v>
      </c>
      <c r="D375" t="s">
        <v>531</v>
      </c>
      <c r="E375" t="s">
        <v>403</v>
      </c>
      <c r="F375">
        <v>1986</v>
      </c>
      <c r="G375" t="s">
        <v>427</v>
      </c>
      <c r="H375">
        <v>118</v>
      </c>
      <c r="I375">
        <v>94</v>
      </c>
      <c r="J375" t="s">
        <v>588</v>
      </c>
      <c r="K375" t="s">
        <v>403</v>
      </c>
      <c r="L375" s="42">
        <v>1713.7322374898649</v>
      </c>
      <c r="M375" s="42">
        <v>44.965119453184933</v>
      </c>
      <c r="N375">
        <v>60</v>
      </c>
    </row>
    <row r="376" spans="1:14">
      <c r="A376" t="s">
        <v>401</v>
      </c>
      <c r="B376">
        <v>668</v>
      </c>
      <c r="D376" t="s">
        <v>531</v>
      </c>
      <c r="E376" t="s">
        <v>403</v>
      </c>
      <c r="F376">
        <v>1986</v>
      </c>
      <c r="G376" t="s">
        <v>427</v>
      </c>
      <c r="H376">
        <v>118</v>
      </c>
      <c r="I376">
        <v>94</v>
      </c>
      <c r="J376" t="s">
        <v>589</v>
      </c>
      <c r="K376" t="s">
        <v>403</v>
      </c>
      <c r="L376" s="42">
        <v>1682.962605603896</v>
      </c>
      <c r="M376" s="42">
        <v>44.858942963559393</v>
      </c>
      <c r="N376">
        <v>59</v>
      </c>
    </row>
    <row r="377" spans="1:14">
      <c r="A377" t="s">
        <v>401</v>
      </c>
      <c r="B377">
        <v>681</v>
      </c>
      <c r="D377" t="s">
        <v>546</v>
      </c>
      <c r="E377" t="s">
        <v>403</v>
      </c>
      <c r="F377">
        <v>1988</v>
      </c>
      <c r="G377" t="s">
        <v>591</v>
      </c>
      <c r="H377">
        <v>105</v>
      </c>
      <c r="I377">
        <v>114</v>
      </c>
      <c r="J377" t="s">
        <v>590</v>
      </c>
      <c r="K377" t="s">
        <v>403</v>
      </c>
      <c r="L377" s="42">
        <v>1688.322251033833</v>
      </c>
      <c r="M377" s="42">
        <v>106.3707943852326</v>
      </c>
      <c r="N377">
        <v>46</v>
      </c>
    </row>
    <row r="378" spans="1:14">
      <c r="A378" t="s">
        <v>401</v>
      </c>
      <c r="B378">
        <v>688</v>
      </c>
      <c r="D378" t="s">
        <v>546</v>
      </c>
      <c r="E378" t="s">
        <v>403</v>
      </c>
      <c r="F378">
        <v>1988</v>
      </c>
      <c r="G378" t="s">
        <v>436</v>
      </c>
      <c r="H378">
        <v>121</v>
      </c>
      <c r="I378">
        <v>98</v>
      </c>
      <c r="J378" t="s">
        <v>592</v>
      </c>
      <c r="K378" t="s">
        <v>403</v>
      </c>
      <c r="L378" s="42">
        <v>1676.7234275792241</v>
      </c>
      <c r="M378" s="42">
        <v>71.752714523547652</v>
      </c>
      <c r="N378">
        <v>48</v>
      </c>
    </row>
    <row r="379" spans="1:14">
      <c r="A379" t="s">
        <v>401</v>
      </c>
      <c r="B379">
        <v>695</v>
      </c>
      <c r="D379" t="s">
        <v>546</v>
      </c>
      <c r="E379" t="s">
        <v>403</v>
      </c>
      <c r="F379">
        <v>1986</v>
      </c>
      <c r="G379" t="s">
        <v>376</v>
      </c>
      <c r="H379">
        <v>116</v>
      </c>
      <c r="I379">
        <v>94</v>
      </c>
      <c r="J379" t="s">
        <v>593</v>
      </c>
      <c r="K379" t="s">
        <v>403</v>
      </c>
      <c r="L379" s="42">
        <v>1635.1712706508699</v>
      </c>
      <c r="M379" s="42">
        <v>43.962008913680307</v>
      </c>
      <c r="N379">
        <v>58</v>
      </c>
    </row>
    <row r="380" spans="1:14">
      <c r="A380" t="s">
        <v>401</v>
      </c>
      <c r="B380">
        <v>694</v>
      </c>
      <c r="D380" t="s">
        <v>546</v>
      </c>
      <c r="E380" t="s">
        <v>403</v>
      </c>
      <c r="F380">
        <v>1986</v>
      </c>
      <c r="G380" t="s">
        <v>376</v>
      </c>
      <c r="H380">
        <v>116</v>
      </c>
      <c r="I380">
        <v>94</v>
      </c>
      <c r="J380" t="s">
        <v>594</v>
      </c>
      <c r="K380" t="s">
        <v>403</v>
      </c>
      <c r="L380" s="42">
        <v>1640.015476573928</v>
      </c>
      <c r="M380" s="42">
        <v>44.160331607665093</v>
      </c>
      <c r="N380">
        <v>58</v>
      </c>
    </row>
    <row r="381" spans="1:14">
      <c r="A381" t="s">
        <v>401</v>
      </c>
      <c r="B381">
        <v>466</v>
      </c>
      <c r="D381" t="s">
        <v>519</v>
      </c>
      <c r="E381" t="s">
        <v>403</v>
      </c>
      <c r="F381">
        <v>1986</v>
      </c>
      <c r="G381" t="s">
        <v>429</v>
      </c>
      <c r="H381">
        <v>118</v>
      </c>
      <c r="I381">
        <v>99</v>
      </c>
      <c r="J381" t="s">
        <v>595</v>
      </c>
      <c r="K381" t="s">
        <v>403</v>
      </c>
      <c r="L381" s="42">
        <v>1657.6745005965549</v>
      </c>
      <c r="M381" s="42">
        <v>199.65796511702709</v>
      </c>
      <c r="N381">
        <v>45</v>
      </c>
    </row>
    <row r="382" spans="1:14">
      <c r="A382" t="s">
        <v>401</v>
      </c>
      <c r="B382">
        <v>463</v>
      </c>
      <c r="D382" t="s">
        <v>519</v>
      </c>
      <c r="E382" t="s">
        <v>403</v>
      </c>
      <c r="F382">
        <v>1986</v>
      </c>
      <c r="G382" t="s">
        <v>597</v>
      </c>
      <c r="H382">
        <v>118</v>
      </c>
      <c r="I382">
        <v>99</v>
      </c>
      <c r="J382" t="s">
        <v>596</v>
      </c>
      <c r="K382" t="s">
        <v>403</v>
      </c>
      <c r="L382" s="42">
        <v>1663.235381322193</v>
      </c>
      <c r="M382" s="42">
        <v>213.85344167258961</v>
      </c>
      <c r="N382">
        <v>44</v>
      </c>
    </row>
    <row r="383" spans="1:14">
      <c r="A383" t="s">
        <v>401</v>
      </c>
      <c r="B383">
        <v>470</v>
      </c>
      <c r="D383" t="s">
        <v>524</v>
      </c>
      <c r="E383" t="s">
        <v>403</v>
      </c>
      <c r="F383">
        <v>1986</v>
      </c>
      <c r="G383" t="s">
        <v>599</v>
      </c>
      <c r="H383">
        <v>114</v>
      </c>
      <c r="I383">
        <v>99</v>
      </c>
      <c r="J383" t="s">
        <v>598</v>
      </c>
      <c r="K383" t="s">
        <v>403</v>
      </c>
      <c r="L383" s="42">
        <v>1690.775162454481</v>
      </c>
      <c r="M383" s="42">
        <v>212.74324140139549</v>
      </c>
      <c r="N383">
        <v>45</v>
      </c>
    </row>
    <row r="384" spans="1:14">
      <c r="A384" t="s">
        <v>401</v>
      </c>
      <c r="B384">
        <v>581</v>
      </c>
      <c r="D384" t="s">
        <v>438</v>
      </c>
      <c r="E384" t="s">
        <v>403</v>
      </c>
      <c r="F384">
        <v>1987</v>
      </c>
      <c r="G384" t="s">
        <v>445</v>
      </c>
      <c r="H384">
        <v>119</v>
      </c>
      <c r="I384">
        <v>99</v>
      </c>
      <c r="J384" t="s">
        <v>600</v>
      </c>
      <c r="K384" t="s">
        <v>403</v>
      </c>
      <c r="L384" s="42">
        <v>1648.6433081516041</v>
      </c>
      <c r="M384" s="42">
        <v>172.632386073417</v>
      </c>
      <c r="N384">
        <v>46</v>
      </c>
    </row>
    <row r="385" spans="1:14">
      <c r="A385" t="s">
        <v>401</v>
      </c>
      <c r="B385">
        <v>588</v>
      </c>
      <c r="D385" t="s">
        <v>438</v>
      </c>
      <c r="E385" t="s">
        <v>403</v>
      </c>
      <c r="F385">
        <v>1987</v>
      </c>
      <c r="G385" t="s">
        <v>453</v>
      </c>
      <c r="H385">
        <v>122</v>
      </c>
      <c r="I385">
        <v>99</v>
      </c>
      <c r="J385" t="s">
        <v>601</v>
      </c>
      <c r="K385" t="s">
        <v>403</v>
      </c>
      <c r="L385" s="42">
        <v>1637.164446190136</v>
      </c>
      <c r="M385" s="42">
        <v>137.91080151076031</v>
      </c>
      <c r="N385">
        <v>48</v>
      </c>
    </row>
    <row r="386" spans="1:14">
      <c r="A386" t="s">
        <v>401</v>
      </c>
      <c r="B386">
        <v>595</v>
      </c>
      <c r="D386" t="s">
        <v>461</v>
      </c>
      <c r="E386" t="s">
        <v>403</v>
      </c>
      <c r="F386">
        <v>1987</v>
      </c>
      <c r="G386" t="s">
        <v>603</v>
      </c>
      <c r="H386">
        <v>124</v>
      </c>
      <c r="I386">
        <v>113</v>
      </c>
      <c r="J386" t="s">
        <v>602</v>
      </c>
      <c r="K386" t="s">
        <v>403</v>
      </c>
      <c r="L386" s="42">
        <v>1625.785934787835</v>
      </c>
      <c r="M386" s="42">
        <v>101.6129579925005</v>
      </c>
      <c r="N386">
        <v>51</v>
      </c>
    </row>
    <row r="387" spans="1:14">
      <c r="A387" t="s">
        <v>401</v>
      </c>
      <c r="B387">
        <v>601</v>
      </c>
      <c r="D387" t="s">
        <v>461</v>
      </c>
      <c r="E387" t="s">
        <v>403</v>
      </c>
      <c r="F387">
        <v>1986</v>
      </c>
      <c r="G387" t="s">
        <v>502</v>
      </c>
      <c r="H387">
        <v>112</v>
      </c>
      <c r="I387">
        <v>99</v>
      </c>
      <c r="J387" t="s">
        <v>604</v>
      </c>
      <c r="K387" t="s">
        <v>403</v>
      </c>
      <c r="L387" s="42">
        <v>1649.089860009459</v>
      </c>
      <c r="M387" s="42">
        <v>80.93607067671249</v>
      </c>
      <c r="N387">
        <v>50</v>
      </c>
    </row>
    <row r="388" spans="1:14">
      <c r="A388" t="s">
        <v>401</v>
      </c>
      <c r="B388">
        <v>608</v>
      </c>
      <c r="D388" t="s">
        <v>461</v>
      </c>
      <c r="E388" t="s">
        <v>403</v>
      </c>
      <c r="F388">
        <v>1986</v>
      </c>
      <c r="G388" t="s">
        <v>606</v>
      </c>
      <c r="H388">
        <v>111</v>
      </c>
      <c r="I388">
        <v>99</v>
      </c>
      <c r="J388" t="s">
        <v>605</v>
      </c>
      <c r="K388" t="s">
        <v>403</v>
      </c>
      <c r="L388" s="42">
        <v>1659.582978475315</v>
      </c>
      <c r="M388" s="42">
        <v>115.6353240070999</v>
      </c>
      <c r="N388">
        <v>48</v>
      </c>
    </row>
    <row r="389" spans="1:14">
      <c r="A389" t="s">
        <v>401</v>
      </c>
      <c r="B389">
        <v>622</v>
      </c>
      <c r="D389" t="s">
        <v>481</v>
      </c>
      <c r="E389" t="s">
        <v>403</v>
      </c>
      <c r="F389">
        <v>1986</v>
      </c>
      <c r="G389" t="s">
        <v>488</v>
      </c>
      <c r="H389">
        <v>113</v>
      </c>
      <c r="I389">
        <v>94</v>
      </c>
      <c r="J389" t="s">
        <v>607</v>
      </c>
      <c r="K389" t="s">
        <v>403</v>
      </c>
      <c r="L389" s="42">
        <v>1731.429919141988</v>
      </c>
      <c r="M389" s="42">
        <v>108.48128476726539</v>
      </c>
      <c r="N389">
        <v>47</v>
      </c>
    </row>
    <row r="390" spans="1:14">
      <c r="A390" t="s">
        <v>401</v>
      </c>
      <c r="B390">
        <v>629</v>
      </c>
      <c r="D390" t="s">
        <v>481</v>
      </c>
      <c r="E390" t="s">
        <v>403</v>
      </c>
      <c r="F390">
        <v>1986</v>
      </c>
      <c r="G390" t="s">
        <v>406</v>
      </c>
      <c r="H390">
        <v>109</v>
      </c>
      <c r="I390">
        <v>94</v>
      </c>
      <c r="J390" t="s">
        <v>608</v>
      </c>
      <c r="K390" t="s">
        <v>403</v>
      </c>
      <c r="L390" s="42">
        <v>1771.4020330486801</v>
      </c>
      <c r="M390" s="42">
        <v>128.0024692970037</v>
      </c>
      <c r="N390">
        <v>50</v>
      </c>
    </row>
    <row r="391" spans="1:14">
      <c r="A391" t="s">
        <v>401</v>
      </c>
      <c r="B391">
        <v>636</v>
      </c>
      <c r="D391" t="s">
        <v>501</v>
      </c>
      <c r="E391" t="s">
        <v>403</v>
      </c>
      <c r="F391">
        <v>1986</v>
      </c>
      <c r="G391" t="s">
        <v>502</v>
      </c>
      <c r="H391">
        <v>149</v>
      </c>
      <c r="I391">
        <v>94</v>
      </c>
      <c r="J391" t="s">
        <v>609</v>
      </c>
      <c r="K391" t="s">
        <v>403</v>
      </c>
      <c r="L391" s="42">
        <v>1789.1710299267229</v>
      </c>
      <c r="M391" s="42">
        <v>104.7911073155754</v>
      </c>
      <c r="N391">
        <v>54</v>
      </c>
    </row>
    <row r="392" spans="1:14">
      <c r="A392" t="s">
        <v>401</v>
      </c>
      <c r="B392">
        <v>643</v>
      </c>
      <c r="D392" t="s">
        <v>501</v>
      </c>
      <c r="E392" t="s">
        <v>403</v>
      </c>
      <c r="F392">
        <v>1986</v>
      </c>
      <c r="G392" t="s">
        <v>599</v>
      </c>
      <c r="H392">
        <v>124</v>
      </c>
      <c r="I392">
        <v>94</v>
      </c>
      <c r="J392" t="s">
        <v>610</v>
      </c>
      <c r="K392" t="s">
        <v>403</v>
      </c>
      <c r="L392" s="42">
        <v>1776.037208779705</v>
      </c>
      <c r="M392" s="42">
        <v>70.935212043964341</v>
      </c>
      <c r="N392">
        <v>54</v>
      </c>
    </row>
    <row r="393" spans="1:14">
      <c r="A393" t="s">
        <v>401</v>
      </c>
      <c r="B393">
        <v>543</v>
      </c>
      <c r="D393" t="s">
        <v>402</v>
      </c>
      <c r="E393" t="s">
        <v>403</v>
      </c>
      <c r="F393">
        <v>1986</v>
      </c>
      <c r="G393" t="s">
        <v>406</v>
      </c>
      <c r="H393">
        <v>109</v>
      </c>
      <c r="I393">
        <v>94</v>
      </c>
      <c r="J393" t="s">
        <v>611</v>
      </c>
      <c r="K393" t="s">
        <v>403</v>
      </c>
      <c r="L393" s="42">
        <v>1798.4260652895989</v>
      </c>
      <c r="M393" s="42">
        <v>152.82076242779749</v>
      </c>
      <c r="N393">
        <v>48</v>
      </c>
    </row>
    <row r="394" spans="1:14">
      <c r="A394" t="s">
        <v>401</v>
      </c>
      <c r="B394">
        <v>548</v>
      </c>
      <c r="D394" t="s">
        <v>402</v>
      </c>
      <c r="E394" t="s">
        <v>403</v>
      </c>
      <c r="F394">
        <v>1986</v>
      </c>
      <c r="G394" t="s">
        <v>406</v>
      </c>
      <c r="H394">
        <v>109</v>
      </c>
      <c r="I394">
        <v>94</v>
      </c>
      <c r="J394" t="s">
        <v>612</v>
      </c>
      <c r="K394" t="s">
        <v>403</v>
      </c>
      <c r="L394" s="42">
        <v>1775.665064297026</v>
      </c>
      <c r="M394" s="42">
        <v>158.62559294680409</v>
      </c>
      <c r="N394">
        <v>48</v>
      </c>
    </row>
    <row r="395" spans="1:14">
      <c r="A395" t="s">
        <v>401</v>
      </c>
      <c r="B395">
        <v>554</v>
      </c>
      <c r="D395" t="s">
        <v>415</v>
      </c>
      <c r="E395" t="s">
        <v>403</v>
      </c>
      <c r="F395">
        <v>1986</v>
      </c>
      <c r="G395" t="s">
        <v>416</v>
      </c>
      <c r="H395">
        <v>108</v>
      </c>
      <c r="I395">
        <v>94</v>
      </c>
      <c r="J395" t="s">
        <v>613</v>
      </c>
      <c r="K395" t="s">
        <v>403</v>
      </c>
      <c r="L395" s="42">
        <v>1790.1050117331069</v>
      </c>
      <c r="M395" s="42">
        <v>180.89809634400501</v>
      </c>
      <c r="N395">
        <v>48</v>
      </c>
    </row>
    <row r="396" spans="1:14">
      <c r="A396" t="s">
        <v>401</v>
      </c>
      <c r="B396">
        <v>561</v>
      </c>
      <c r="D396" t="s">
        <v>415</v>
      </c>
      <c r="E396" t="s">
        <v>403</v>
      </c>
      <c r="F396">
        <v>1988</v>
      </c>
      <c r="G396" t="s">
        <v>376</v>
      </c>
      <c r="H396">
        <v>106</v>
      </c>
      <c r="I396">
        <v>98</v>
      </c>
      <c r="J396" t="s">
        <v>614</v>
      </c>
      <c r="K396" t="s">
        <v>403</v>
      </c>
      <c r="L396" s="42">
        <v>1754.319599665374</v>
      </c>
      <c r="M396" s="42">
        <v>188.62259943707511</v>
      </c>
      <c r="N396">
        <v>46</v>
      </c>
    </row>
    <row r="397" spans="1:14">
      <c r="A397" t="s">
        <v>401</v>
      </c>
      <c r="B397">
        <v>567</v>
      </c>
      <c r="D397" t="s">
        <v>415</v>
      </c>
      <c r="E397" t="s">
        <v>403</v>
      </c>
      <c r="F397">
        <v>1988</v>
      </c>
      <c r="G397" t="s">
        <v>469</v>
      </c>
      <c r="H397">
        <v>106</v>
      </c>
      <c r="I397">
        <v>102</v>
      </c>
      <c r="J397" t="s">
        <v>615</v>
      </c>
      <c r="K397" t="s">
        <v>403</v>
      </c>
      <c r="L397" s="42">
        <v>1725.4539470921779</v>
      </c>
      <c r="M397" s="42">
        <v>192.3966794153132</v>
      </c>
      <c r="N397">
        <v>45</v>
      </c>
    </row>
    <row r="398" spans="1:14">
      <c r="A398" t="s">
        <v>401</v>
      </c>
      <c r="B398">
        <v>573</v>
      </c>
      <c r="D398" t="s">
        <v>438</v>
      </c>
      <c r="E398" t="s">
        <v>403</v>
      </c>
      <c r="F398">
        <v>1988</v>
      </c>
      <c r="G398" t="s">
        <v>563</v>
      </c>
      <c r="H398">
        <v>110</v>
      </c>
      <c r="I398">
        <v>98</v>
      </c>
      <c r="J398" t="s">
        <v>616</v>
      </c>
      <c r="K398" t="s">
        <v>403</v>
      </c>
      <c r="L398" s="42">
        <v>1704.549317648791</v>
      </c>
      <c r="M398" s="42">
        <v>172.69981988865669</v>
      </c>
      <c r="N398">
        <v>45</v>
      </c>
    </row>
    <row r="399" spans="1:14">
      <c r="A399" t="s">
        <v>401</v>
      </c>
      <c r="B399">
        <v>640</v>
      </c>
      <c r="D399" t="s">
        <v>501</v>
      </c>
      <c r="E399" t="s">
        <v>403</v>
      </c>
      <c r="F399">
        <v>1986</v>
      </c>
      <c r="G399" t="s">
        <v>515</v>
      </c>
      <c r="H399">
        <v>145</v>
      </c>
      <c r="I399">
        <v>100</v>
      </c>
      <c r="J399" t="s">
        <v>617</v>
      </c>
      <c r="K399" t="s">
        <v>403</v>
      </c>
      <c r="L399" s="42">
        <v>1780.0254350278331</v>
      </c>
      <c r="M399" s="42">
        <v>86.900706412754147</v>
      </c>
      <c r="N399">
        <v>55</v>
      </c>
    </row>
    <row r="400" spans="1:14">
      <c r="A400" t="s">
        <v>401</v>
      </c>
      <c r="B400">
        <v>649</v>
      </c>
      <c r="D400" t="s">
        <v>501</v>
      </c>
      <c r="E400" t="s">
        <v>403</v>
      </c>
      <c r="F400">
        <v>1986</v>
      </c>
      <c r="G400" t="s">
        <v>517</v>
      </c>
      <c r="H400">
        <v>122</v>
      </c>
      <c r="I400">
        <v>94</v>
      </c>
      <c r="J400" t="s">
        <v>618</v>
      </c>
      <c r="K400" t="s">
        <v>403</v>
      </c>
      <c r="L400" s="42">
        <v>1782.7694649510811</v>
      </c>
      <c r="M400" s="42">
        <v>49.553343848533991</v>
      </c>
      <c r="N400">
        <v>62</v>
      </c>
    </row>
    <row r="401" spans="1:14">
      <c r="A401" t="s">
        <v>401</v>
      </c>
      <c r="B401">
        <v>467</v>
      </c>
      <c r="D401" t="s">
        <v>519</v>
      </c>
      <c r="E401" t="s">
        <v>403</v>
      </c>
      <c r="F401">
        <v>1986</v>
      </c>
      <c r="G401" t="s">
        <v>429</v>
      </c>
      <c r="H401">
        <v>118</v>
      </c>
      <c r="I401">
        <v>99</v>
      </c>
      <c r="J401" t="s">
        <v>619</v>
      </c>
      <c r="K401" t="s">
        <v>403</v>
      </c>
      <c r="L401" s="42">
        <v>1655.608444744413</v>
      </c>
      <c r="M401" s="42">
        <v>192.8957448126595</v>
      </c>
      <c r="N401">
        <v>45</v>
      </c>
    </row>
    <row r="402" spans="1:14">
      <c r="A402" t="s">
        <v>401</v>
      </c>
      <c r="B402">
        <v>555</v>
      </c>
      <c r="D402" t="s">
        <v>415</v>
      </c>
      <c r="E402" t="s">
        <v>403</v>
      </c>
      <c r="F402">
        <v>1986</v>
      </c>
      <c r="G402" t="s">
        <v>496</v>
      </c>
      <c r="H402">
        <v>105</v>
      </c>
      <c r="I402">
        <v>94</v>
      </c>
      <c r="J402" t="s">
        <v>620</v>
      </c>
      <c r="K402" t="s">
        <v>403</v>
      </c>
      <c r="L402" s="42">
        <v>1785.420419970601</v>
      </c>
      <c r="M402" s="42">
        <v>182.18105786273489</v>
      </c>
      <c r="N402">
        <v>47</v>
      </c>
    </row>
    <row r="403" spans="1:14">
      <c r="A403" t="s">
        <v>401</v>
      </c>
      <c r="B403">
        <v>556</v>
      </c>
      <c r="D403" t="s">
        <v>415</v>
      </c>
      <c r="E403" t="s">
        <v>403</v>
      </c>
      <c r="F403">
        <v>1986</v>
      </c>
      <c r="G403" t="s">
        <v>416</v>
      </c>
      <c r="H403">
        <v>107</v>
      </c>
      <c r="I403">
        <v>94</v>
      </c>
      <c r="J403" t="s">
        <v>621</v>
      </c>
      <c r="K403" t="s">
        <v>403</v>
      </c>
      <c r="L403" s="42">
        <v>1780.2970783400169</v>
      </c>
      <c r="M403" s="42">
        <v>182.142713273596</v>
      </c>
      <c r="N403">
        <v>47</v>
      </c>
    </row>
    <row r="404" spans="1:14">
      <c r="A404" t="s">
        <v>401</v>
      </c>
      <c r="B404">
        <v>574</v>
      </c>
      <c r="D404" t="s">
        <v>438</v>
      </c>
      <c r="E404" t="s">
        <v>403</v>
      </c>
      <c r="F404">
        <v>1988</v>
      </c>
      <c r="G404" t="s">
        <v>563</v>
      </c>
      <c r="H404">
        <v>110</v>
      </c>
      <c r="I404">
        <v>98</v>
      </c>
      <c r="J404" t="s">
        <v>622</v>
      </c>
      <c r="K404" t="s">
        <v>403</v>
      </c>
      <c r="L404" s="42">
        <v>1698.975493865923</v>
      </c>
      <c r="M404" s="42">
        <v>173.01161043382641</v>
      </c>
      <c r="N404">
        <v>45</v>
      </c>
    </row>
    <row r="405" spans="1:14">
      <c r="A405" t="s">
        <v>401</v>
      </c>
      <c r="B405">
        <v>580</v>
      </c>
      <c r="D405" t="s">
        <v>438</v>
      </c>
      <c r="E405" t="s">
        <v>403</v>
      </c>
      <c r="F405">
        <v>1987</v>
      </c>
      <c r="G405" t="s">
        <v>597</v>
      </c>
      <c r="H405">
        <v>119</v>
      </c>
      <c r="I405">
        <v>99</v>
      </c>
      <c r="J405" t="s">
        <v>623</v>
      </c>
      <c r="K405" t="s">
        <v>403</v>
      </c>
      <c r="L405" s="42">
        <v>1651.7061352492481</v>
      </c>
      <c r="M405" s="42">
        <v>177.43255158662649</v>
      </c>
      <c r="N405">
        <v>46</v>
      </c>
    </row>
    <row r="406" spans="1:14">
      <c r="A406" t="s">
        <v>401</v>
      </c>
      <c r="B406">
        <v>617</v>
      </c>
      <c r="D406" t="s">
        <v>481</v>
      </c>
      <c r="E406" t="s">
        <v>403</v>
      </c>
      <c r="F406">
        <v>1988</v>
      </c>
      <c r="G406" t="s">
        <v>393</v>
      </c>
      <c r="H406">
        <v>130</v>
      </c>
      <c r="I406">
        <v>98</v>
      </c>
      <c r="J406" t="s">
        <v>624</v>
      </c>
      <c r="K406" t="s">
        <v>403</v>
      </c>
      <c r="L406" s="42">
        <v>1699.794092523558</v>
      </c>
      <c r="M406" s="42">
        <v>145.1565189911648</v>
      </c>
      <c r="N406">
        <v>46</v>
      </c>
    </row>
    <row r="407" spans="1:14">
      <c r="A407" t="s">
        <v>401</v>
      </c>
      <c r="B407">
        <v>675</v>
      </c>
      <c r="D407" t="s">
        <v>531</v>
      </c>
      <c r="E407" t="s">
        <v>403</v>
      </c>
      <c r="F407">
        <v>1986</v>
      </c>
      <c r="G407" t="s">
        <v>488</v>
      </c>
      <c r="H407">
        <v>112</v>
      </c>
      <c r="I407">
        <v>90</v>
      </c>
      <c r="J407" t="s">
        <v>625</v>
      </c>
      <c r="K407" t="s">
        <v>403</v>
      </c>
      <c r="L407" s="42">
        <v>1711.9702694077421</v>
      </c>
      <c r="M407" s="42">
        <v>81.587150493602351</v>
      </c>
      <c r="N407">
        <v>47</v>
      </c>
    </row>
    <row r="408" spans="1:14">
      <c r="A408" t="s">
        <v>401</v>
      </c>
      <c r="B408">
        <v>590</v>
      </c>
      <c r="D408" t="s">
        <v>438</v>
      </c>
      <c r="E408" t="s">
        <v>403</v>
      </c>
      <c r="F408">
        <v>1987</v>
      </c>
      <c r="G408" t="s">
        <v>453</v>
      </c>
      <c r="H408">
        <v>122</v>
      </c>
      <c r="I408">
        <v>99</v>
      </c>
      <c r="J408" t="s">
        <v>626</v>
      </c>
      <c r="K408" t="s">
        <v>403</v>
      </c>
      <c r="L408" s="42">
        <v>1633.956867941441</v>
      </c>
      <c r="M408" s="42">
        <v>127.16743875023521</v>
      </c>
      <c r="N408">
        <v>47</v>
      </c>
    </row>
    <row r="409" spans="1:14">
      <c r="A409" t="s">
        <v>401</v>
      </c>
      <c r="B409">
        <v>651</v>
      </c>
      <c r="D409" t="s">
        <v>501</v>
      </c>
      <c r="E409" t="s">
        <v>403</v>
      </c>
      <c r="F409">
        <v>1986</v>
      </c>
      <c r="G409" t="s">
        <v>573</v>
      </c>
      <c r="H409">
        <v>122</v>
      </c>
      <c r="I409">
        <v>100</v>
      </c>
      <c r="J409" t="s">
        <v>627</v>
      </c>
      <c r="K409" t="s">
        <v>403</v>
      </c>
      <c r="L409" s="42">
        <v>1772.655290520973</v>
      </c>
      <c r="M409" s="42">
        <v>45.778658180346262</v>
      </c>
      <c r="N409">
        <v>61</v>
      </c>
    </row>
    <row r="410" spans="1:14">
      <c r="A410" t="s">
        <v>401</v>
      </c>
      <c r="B410">
        <v>664</v>
      </c>
      <c r="D410" t="s">
        <v>531</v>
      </c>
      <c r="E410" t="s">
        <v>403</v>
      </c>
      <c r="F410">
        <v>1986</v>
      </c>
      <c r="G410" t="s">
        <v>427</v>
      </c>
      <c r="H410">
        <v>118</v>
      </c>
      <c r="I410">
        <v>94</v>
      </c>
      <c r="J410" t="s">
        <v>628</v>
      </c>
      <c r="K410" t="s">
        <v>403</v>
      </c>
      <c r="L410" s="42">
        <v>1704.031109289386</v>
      </c>
      <c r="M410" s="42">
        <v>46.128320961954273</v>
      </c>
      <c r="N410">
        <v>59</v>
      </c>
    </row>
    <row r="411" spans="1:14">
      <c r="A411" t="s">
        <v>401</v>
      </c>
      <c r="B411">
        <v>679</v>
      </c>
      <c r="D411" t="s">
        <v>531</v>
      </c>
      <c r="E411" t="s">
        <v>403</v>
      </c>
      <c r="F411">
        <v>1988</v>
      </c>
      <c r="G411" t="s">
        <v>471</v>
      </c>
      <c r="H411">
        <v>105</v>
      </c>
      <c r="I411">
        <v>102</v>
      </c>
      <c r="J411" t="s">
        <v>629</v>
      </c>
      <c r="K411" t="s">
        <v>403</v>
      </c>
      <c r="L411" s="42">
        <v>1690.7744543995341</v>
      </c>
      <c r="M411" s="42">
        <v>116.4221395709946</v>
      </c>
      <c r="N411">
        <v>47</v>
      </c>
    </row>
    <row r="412" spans="1:14">
      <c r="A412" t="s">
        <v>401</v>
      </c>
      <c r="B412">
        <v>696</v>
      </c>
      <c r="D412" t="s">
        <v>546</v>
      </c>
      <c r="E412" t="s">
        <v>403</v>
      </c>
      <c r="F412">
        <v>1986</v>
      </c>
      <c r="G412" t="s">
        <v>376</v>
      </c>
      <c r="H412">
        <v>116</v>
      </c>
      <c r="I412">
        <v>94</v>
      </c>
      <c r="J412" t="s">
        <v>630</v>
      </c>
      <c r="K412" t="s">
        <v>403</v>
      </c>
      <c r="L412" s="42">
        <v>1629.4564657176311</v>
      </c>
      <c r="M412" s="42">
        <v>45.364169545261859</v>
      </c>
      <c r="N412">
        <v>57</v>
      </c>
    </row>
    <row r="413" spans="1:14">
      <c r="A413" t="s">
        <v>401</v>
      </c>
      <c r="B413">
        <v>615</v>
      </c>
      <c r="D413" t="s">
        <v>481</v>
      </c>
      <c r="E413" t="s">
        <v>403</v>
      </c>
      <c r="F413">
        <v>1988</v>
      </c>
      <c r="G413" t="s">
        <v>372</v>
      </c>
      <c r="H413">
        <v>106</v>
      </c>
      <c r="I413">
        <v>102</v>
      </c>
      <c r="J413" t="s">
        <v>631</v>
      </c>
      <c r="K413" t="s">
        <v>403</v>
      </c>
      <c r="L413" s="42">
        <v>1688.303779431016</v>
      </c>
      <c r="M413" s="42">
        <v>143.6040554401452</v>
      </c>
      <c r="N413">
        <v>46</v>
      </c>
    </row>
    <row r="414" spans="1:14">
      <c r="A414" t="s">
        <v>401</v>
      </c>
      <c r="B414">
        <v>648</v>
      </c>
      <c r="D414" t="s">
        <v>501</v>
      </c>
      <c r="E414" t="s">
        <v>403</v>
      </c>
      <c r="F414">
        <v>1986</v>
      </c>
      <c r="G414" t="s">
        <v>513</v>
      </c>
      <c r="H414">
        <v>135</v>
      </c>
      <c r="I414">
        <v>109</v>
      </c>
      <c r="J414" t="s">
        <v>632</v>
      </c>
      <c r="K414" t="s">
        <v>403</v>
      </c>
      <c r="L414" s="42">
        <v>1749.497637797765</v>
      </c>
      <c r="M414" s="42">
        <v>77.989480500012419</v>
      </c>
      <c r="N414">
        <v>53</v>
      </c>
    </row>
    <row r="415" spans="1:14">
      <c r="A415" t="s">
        <v>634</v>
      </c>
      <c r="B415">
        <v>1</v>
      </c>
      <c r="D415" t="s">
        <v>635</v>
      </c>
      <c r="E415" t="s">
        <v>636</v>
      </c>
      <c r="F415">
        <v>1953</v>
      </c>
      <c r="G415" t="s">
        <v>26</v>
      </c>
      <c r="H415">
        <v>309</v>
      </c>
      <c r="I415">
        <v>124</v>
      </c>
      <c r="J415" t="s">
        <v>633</v>
      </c>
      <c r="K415" t="s">
        <v>636</v>
      </c>
      <c r="L415" s="42">
        <v>762.13375743697804</v>
      </c>
      <c r="M415" s="42">
        <v>82.829809359911565</v>
      </c>
      <c r="N415">
        <v>55</v>
      </c>
    </row>
    <row r="416" spans="1:14">
      <c r="A416" t="s">
        <v>634</v>
      </c>
      <c r="B416">
        <v>2</v>
      </c>
      <c r="C416" t="s">
        <v>510</v>
      </c>
      <c r="D416" t="s">
        <v>638</v>
      </c>
      <c r="E416" t="s">
        <v>636</v>
      </c>
      <c r="F416">
        <v>1988</v>
      </c>
      <c r="G416" t="s">
        <v>184</v>
      </c>
      <c r="H416">
        <v>265</v>
      </c>
      <c r="I416">
        <v>114</v>
      </c>
      <c r="J416" t="s">
        <v>637</v>
      </c>
      <c r="K416" t="s">
        <v>636</v>
      </c>
      <c r="L416" s="42">
        <v>755.66398419535176</v>
      </c>
      <c r="M416" s="42">
        <v>110.65856149350491</v>
      </c>
      <c r="N416">
        <v>54</v>
      </c>
    </row>
    <row r="417" spans="1:14">
      <c r="A417" t="s">
        <v>634</v>
      </c>
      <c r="B417">
        <v>2</v>
      </c>
      <c r="C417" t="s">
        <v>640</v>
      </c>
      <c r="D417" t="s">
        <v>638</v>
      </c>
      <c r="E417" t="s">
        <v>636</v>
      </c>
      <c r="F417">
        <v>1988</v>
      </c>
      <c r="G417" t="s">
        <v>641</v>
      </c>
      <c r="H417">
        <v>192</v>
      </c>
      <c r="I417">
        <v>98</v>
      </c>
      <c r="J417" t="s">
        <v>639</v>
      </c>
      <c r="K417" t="s">
        <v>636</v>
      </c>
      <c r="L417" s="42">
        <v>748.72715167140518</v>
      </c>
      <c r="M417" s="42">
        <v>104.2018535650727</v>
      </c>
      <c r="N417">
        <v>53</v>
      </c>
    </row>
    <row r="418" spans="1:14">
      <c r="A418" t="s">
        <v>634</v>
      </c>
      <c r="B418">
        <v>2</v>
      </c>
      <c r="C418" t="s">
        <v>643</v>
      </c>
      <c r="D418" t="s">
        <v>638</v>
      </c>
      <c r="E418" t="s">
        <v>636</v>
      </c>
      <c r="F418">
        <v>1959</v>
      </c>
      <c r="G418" t="s">
        <v>644</v>
      </c>
      <c r="H418">
        <v>262</v>
      </c>
      <c r="I418">
        <v>130</v>
      </c>
      <c r="J418" t="s">
        <v>642</v>
      </c>
      <c r="K418" t="s">
        <v>636</v>
      </c>
      <c r="L418" s="42">
        <v>700.64293171131476</v>
      </c>
      <c r="M418" s="42">
        <v>96.067574776287842</v>
      </c>
      <c r="N418">
        <v>55</v>
      </c>
    </row>
    <row r="419" spans="1:14">
      <c r="A419" t="s">
        <v>634</v>
      </c>
      <c r="B419">
        <v>3</v>
      </c>
      <c r="D419" t="s">
        <v>635</v>
      </c>
      <c r="E419" t="s">
        <v>636</v>
      </c>
      <c r="F419">
        <v>1953</v>
      </c>
      <c r="G419" t="s">
        <v>646</v>
      </c>
      <c r="H419">
        <v>246</v>
      </c>
      <c r="I419">
        <v>131</v>
      </c>
      <c r="J419" t="s">
        <v>645</v>
      </c>
      <c r="K419" t="s">
        <v>636</v>
      </c>
      <c r="L419" s="42">
        <v>763.72366358782767</v>
      </c>
      <c r="M419" s="42">
        <v>77.473076523405496</v>
      </c>
      <c r="N419">
        <v>59</v>
      </c>
    </row>
    <row r="420" spans="1:14">
      <c r="A420" t="s">
        <v>634</v>
      </c>
      <c r="B420">
        <v>4</v>
      </c>
      <c r="D420" t="s">
        <v>638</v>
      </c>
      <c r="E420" t="s">
        <v>636</v>
      </c>
      <c r="F420">
        <v>1959</v>
      </c>
      <c r="G420" t="s">
        <v>648</v>
      </c>
      <c r="H420">
        <v>186</v>
      </c>
      <c r="I420">
        <v>105</v>
      </c>
      <c r="J420" t="s">
        <v>647</v>
      </c>
      <c r="K420" t="s">
        <v>636</v>
      </c>
      <c r="L420" s="42">
        <v>694.48673254570133</v>
      </c>
      <c r="M420" s="42">
        <v>96.162726966463524</v>
      </c>
      <c r="N420">
        <v>55</v>
      </c>
    </row>
    <row r="421" spans="1:14">
      <c r="A421" t="s">
        <v>634</v>
      </c>
      <c r="B421">
        <v>5</v>
      </c>
      <c r="D421" t="s">
        <v>635</v>
      </c>
      <c r="E421" t="s">
        <v>636</v>
      </c>
      <c r="F421">
        <v>1959</v>
      </c>
      <c r="G421" t="s">
        <v>650</v>
      </c>
      <c r="H421">
        <v>269</v>
      </c>
      <c r="I421">
        <v>107</v>
      </c>
      <c r="J421" t="s">
        <v>649</v>
      </c>
      <c r="K421" t="s">
        <v>636</v>
      </c>
      <c r="L421" s="42">
        <v>767.96949926999832</v>
      </c>
      <c r="M421" s="42">
        <v>67.167739320088742</v>
      </c>
      <c r="N421">
        <v>58</v>
      </c>
    </row>
    <row r="422" spans="1:14">
      <c r="A422" t="s">
        <v>634</v>
      </c>
      <c r="B422">
        <v>6</v>
      </c>
      <c r="D422" t="s">
        <v>638</v>
      </c>
      <c r="E422" t="s">
        <v>636</v>
      </c>
      <c r="F422">
        <v>1959</v>
      </c>
      <c r="G422" t="s">
        <v>652</v>
      </c>
      <c r="H422">
        <v>186</v>
      </c>
      <c r="I422">
        <v>105</v>
      </c>
      <c r="J422" t="s">
        <v>651</v>
      </c>
      <c r="K422" t="s">
        <v>636</v>
      </c>
      <c r="L422" s="42">
        <v>684.69010327666808</v>
      </c>
      <c r="M422" s="42">
        <v>95.90788943048797</v>
      </c>
      <c r="N422">
        <v>53</v>
      </c>
    </row>
    <row r="423" spans="1:14">
      <c r="A423" t="s">
        <v>634</v>
      </c>
      <c r="B423">
        <v>7</v>
      </c>
      <c r="D423" t="s">
        <v>635</v>
      </c>
      <c r="E423" t="s">
        <v>636</v>
      </c>
      <c r="F423">
        <v>1959</v>
      </c>
      <c r="G423" t="s">
        <v>654</v>
      </c>
      <c r="H423">
        <v>292</v>
      </c>
      <c r="I423">
        <v>151</v>
      </c>
      <c r="J423" t="s">
        <v>653</v>
      </c>
      <c r="K423" t="s">
        <v>636</v>
      </c>
      <c r="L423" s="42">
        <v>769.94879041272566</v>
      </c>
      <c r="M423" s="42">
        <v>61.554751661431439</v>
      </c>
      <c r="N423">
        <v>58</v>
      </c>
    </row>
    <row r="424" spans="1:14">
      <c r="A424" t="s">
        <v>634</v>
      </c>
      <c r="B424">
        <v>8</v>
      </c>
      <c r="D424" t="s">
        <v>638</v>
      </c>
      <c r="E424" t="s">
        <v>636</v>
      </c>
      <c r="F424">
        <v>1959</v>
      </c>
      <c r="G424" t="s">
        <v>434</v>
      </c>
      <c r="H424">
        <v>186</v>
      </c>
      <c r="I424">
        <v>98</v>
      </c>
      <c r="J424" t="s">
        <v>655</v>
      </c>
      <c r="K424" t="s">
        <v>636</v>
      </c>
      <c r="L424" s="42">
        <v>678.4501482054435</v>
      </c>
      <c r="M424" s="42">
        <v>95.140690588488567</v>
      </c>
      <c r="N424">
        <v>53</v>
      </c>
    </row>
    <row r="425" spans="1:14">
      <c r="A425" t="s">
        <v>634</v>
      </c>
      <c r="B425">
        <v>9</v>
      </c>
      <c r="D425" t="s">
        <v>635</v>
      </c>
      <c r="E425" t="s">
        <v>636</v>
      </c>
      <c r="F425">
        <v>1953</v>
      </c>
      <c r="G425" t="s">
        <v>102</v>
      </c>
      <c r="H425">
        <v>309</v>
      </c>
      <c r="I425">
        <v>97</v>
      </c>
      <c r="J425" t="s">
        <v>656</v>
      </c>
      <c r="K425" t="s">
        <v>636</v>
      </c>
      <c r="L425" s="42">
        <v>774.57629431838575</v>
      </c>
      <c r="M425" s="42">
        <v>51.153129621148643</v>
      </c>
      <c r="N425">
        <v>61</v>
      </c>
    </row>
    <row r="426" spans="1:14">
      <c r="A426" t="s">
        <v>634</v>
      </c>
      <c r="B426">
        <v>10</v>
      </c>
      <c r="D426" t="s">
        <v>638</v>
      </c>
      <c r="E426" t="s">
        <v>636</v>
      </c>
      <c r="F426">
        <v>1959</v>
      </c>
      <c r="G426" t="s">
        <v>459</v>
      </c>
      <c r="H426">
        <v>186</v>
      </c>
      <c r="I426">
        <v>105</v>
      </c>
      <c r="J426" t="s">
        <v>657</v>
      </c>
      <c r="K426" t="s">
        <v>636</v>
      </c>
      <c r="L426" s="42">
        <v>668.69656523868457</v>
      </c>
      <c r="M426" s="42">
        <v>95.059162801485286</v>
      </c>
      <c r="N426">
        <v>55</v>
      </c>
    </row>
    <row r="427" spans="1:14">
      <c r="A427" t="s">
        <v>634</v>
      </c>
      <c r="B427">
        <v>11</v>
      </c>
      <c r="D427" t="s">
        <v>635</v>
      </c>
      <c r="E427" t="s">
        <v>636</v>
      </c>
      <c r="F427">
        <v>1953</v>
      </c>
      <c r="G427" t="s">
        <v>659</v>
      </c>
      <c r="H427">
        <v>788</v>
      </c>
      <c r="I427">
        <v>117</v>
      </c>
      <c r="J427" t="s">
        <v>658</v>
      </c>
      <c r="K427" t="s">
        <v>636</v>
      </c>
      <c r="L427" s="42">
        <v>777.50600929509926</v>
      </c>
      <c r="M427" s="42">
        <v>46.461095499332131</v>
      </c>
      <c r="N427">
        <v>61</v>
      </c>
    </row>
    <row r="428" spans="1:14">
      <c r="A428" t="s">
        <v>634</v>
      </c>
      <c r="B428">
        <v>12</v>
      </c>
      <c r="D428" t="s">
        <v>638</v>
      </c>
      <c r="E428" t="s">
        <v>636</v>
      </c>
      <c r="F428">
        <v>1959</v>
      </c>
      <c r="G428" t="s">
        <v>241</v>
      </c>
      <c r="H428">
        <v>186</v>
      </c>
      <c r="I428">
        <v>105</v>
      </c>
      <c r="J428" t="s">
        <v>660</v>
      </c>
      <c r="K428" t="s">
        <v>636</v>
      </c>
      <c r="L428" s="42">
        <v>662.57560669631778</v>
      </c>
      <c r="M428" s="42">
        <v>95.939328009782329</v>
      </c>
      <c r="N428">
        <v>53</v>
      </c>
    </row>
    <row r="429" spans="1:14">
      <c r="A429" t="s">
        <v>634</v>
      </c>
      <c r="B429">
        <v>13</v>
      </c>
      <c r="D429" t="s">
        <v>635</v>
      </c>
      <c r="E429" t="s">
        <v>636</v>
      </c>
      <c r="F429">
        <v>1959</v>
      </c>
      <c r="G429" t="s">
        <v>207</v>
      </c>
      <c r="H429">
        <v>319</v>
      </c>
      <c r="I429">
        <v>138</v>
      </c>
      <c r="J429" t="s">
        <v>661</v>
      </c>
      <c r="K429" t="s">
        <v>636</v>
      </c>
      <c r="L429" s="42">
        <v>739.79801769468963</v>
      </c>
      <c r="M429" s="42">
        <v>68.599388112662794</v>
      </c>
      <c r="N429">
        <v>59</v>
      </c>
    </row>
    <row r="430" spans="1:14">
      <c r="A430" t="s">
        <v>634</v>
      </c>
      <c r="B430">
        <v>14</v>
      </c>
      <c r="D430" t="s">
        <v>638</v>
      </c>
      <c r="E430" t="s">
        <v>636</v>
      </c>
      <c r="F430">
        <v>1959</v>
      </c>
      <c r="G430" t="s">
        <v>603</v>
      </c>
      <c r="H430">
        <v>186</v>
      </c>
      <c r="I430">
        <v>117</v>
      </c>
      <c r="J430" t="s">
        <v>662</v>
      </c>
      <c r="K430" t="s">
        <v>636</v>
      </c>
      <c r="L430" s="42">
        <v>652.77454497934707</v>
      </c>
      <c r="M430" s="42">
        <v>95.665981839256816</v>
      </c>
      <c r="N430">
        <v>56</v>
      </c>
    </row>
    <row r="431" spans="1:14">
      <c r="A431" t="s">
        <v>634</v>
      </c>
      <c r="B431">
        <v>15</v>
      </c>
      <c r="D431" t="s">
        <v>635</v>
      </c>
      <c r="E431" t="s">
        <v>636</v>
      </c>
      <c r="F431">
        <v>1959</v>
      </c>
      <c r="G431" t="s">
        <v>179</v>
      </c>
      <c r="H431">
        <v>292</v>
      </c>
      <c r="I431">
        <v>103</v>
      </c>
      <c r="J431" t="s">
        <v>663</v>
      </c>
      <c r="K431" t="s">
        <v>636</v>
      </c>
      <c r="L431" s="42">
        <v>738.75594030504078</v>
      </c>
      <c r="M431" s="42">
        <v>63.096728999906091</v>
      </c>
      <c r="N431">
        <v>59</v>
      </c>
    </row>
    <row r="432" spans="1:14">
      <c r="A432" t="s">
        <v>634</v>
      </c>
      <c r="B432">
        <v>16</v>
      </c>
      <c r="D432" t="s">
        <v>638</v>
      </c>
      <c r="E432" t="s">
        <v>636</v>
      </c>
      <c r="F432">
        <v>1959</v>
      </c>
      <c r="G432" t="s">
        <v>89</v>
      </c>
      <c r="H432">
        <v>260</v>
      </c>
      <c r="I432">
        <v>122</v>
      </c>
      <c r="J432" t="s">
        <v>664</v>
      </c>
      <c r="K432" t="s">
        <v>636</v>
      </c>
      <c r="L432" s="42">
        <v>646.94195379956966</v>
      </c>
      <c r="M432" s="42">
        <v>95.899262372962298</v>
      </c>
      <c r="N432">
        <v>56</v>
      </c>
    </row>
    <row r="433" spans="1:14">
      <c r="A433" t="s">
        <v>634</v>
      </c>
      <c r="B433">
        <v>17</v>
      </c>
      <c r="D433" t="s">
        <v>635</v>
      </c>
      <c r="E433" t="s">
        <v>636</v>
      </c>
      <c r="F433">
        <v>1959</v>
      </c>
      <c r="G433" t="s">
        <v>363</v>
      </c>
      <c r="H433">
        <v>333</v>
      </c>
      <c r="I433">
        <v>92</v>
      </c>
      <c r="J433" t="s">
        <v>665</v>
      </c>
      <c r="K433" t="s">
        <v>636</v>
      </c>
      <c r="L433" s="42">
        <v>736.90858183968805</v>
      </c>
      <c r="M433" s="42">
        <v>50.990549841940492</v>
      </c>
      <c r="N433">
        <v>62</v>
      </c>
    </row>
    <row r="434" spans="1:14">
      <c r="A434" t="s">
        <v>634</v>
      </c>
      <c r="B434">
        <v>18</v>
      </c>
      <c r="D434" t="s">
        <v>638</v>
      </c>
      <c r="E434" t="s">
        <v>636</v>
      </c>
      <c r="F434">
        <v>1959</v>
      </c>
      <c r="G434" t="s">
        <v>652</v>
      </c>
      <c r="H434">
        <v>229</v>
      </c>
      <c r="I434">
        <v>107</v>
      </c>
      <c r="J434" t="s">
        <v>666</v>
      </c>
      <c r="K434" t="s">
        <v>636</v>
      </c>
      <c r="L434" s="42">
        <v>624.11495313364105</v>
      </c>
      <c r="M434" s="42">
        <v>96.109610775466621</v>
      </c>
      <c r="N434">
        <v>56</v>
      </c>
    </row>
    <row r="435" spans="1:14">
      <c r="A435" t="s">
        <v>634</v>
      </c>
      <c r="B435">
        <v>19</v>
      </c>
      <c r="D435" t="s">
        <v>635</v>
      </c>
      <c r="E435" t="s">
        <v>636</v>
      </c>
      <c r="F435">
        <v>1959</v>
      </c>
      <c r="G435" t="s">
        <v>341</v>
      </c>
      <c r="H435">
        <v>368</v>
      </c>
      <c r="I435">
        <v>100</v>
      </c>
      <c r="J435" t="s">
        <v>667</v>
      </c>
      <c r="K435" t="s">
        <v>636</v>
      </c>
      <c r="L435" s="42">
        <v>735.04501387195489</v>
      </c>
      <c r="M435" s="42">
        <v>45.425299504857939</v>
      </c>
      <c r="N435">
        <v>62</v>
      </c>
    </row>
    <row r="436" spans="1:14">
      <c r="A436" t="s">
        <v>634</v>
      </c>
      <c r="B436">
        <v>20</v>
      </c>
      <c r="D436" t="s">
        <v>638</v>
      </c>
      <c r="E436" t="s">
        <v>636</v>
      </c>
      <c r="F436">
        <v>1959</v>
      </c>
      <c r="G436" t="s">
        <v>669</v>
      </c>
      <c r="H436">
        <v>191</v>
      </c>
      <c r="I436">
        <v>102</v>
      </c>
      <c r="J436" t="s">
        <v>668</v>
      </c>
      <c r="K436" t="s">
        <v>636</v>
      </c>
      <c r="L436" s="42">
        <v>618.1829389849006</v>
      </c>
      <c r="M436" s="42">
        <v>95.300169075017322</v>
      </c>
      <c r="N436">
        <v>57</v>
      </c>
    </row>
    <row r="437" spans="1:14">
      <c r="A437" t="s">
        <v>634</v>
      </c>
      <c r="B437">
        <v>21</v>
      </c>
      <c r="D437" t="s">
        <v>635</v>
      </c>
      <c r="E437" t="s">
        <v>636</v>
      </c>
      <c r="F437">
        <v>1953</v>
      </c>
      <c r="G437" t="s">
        <v>671</v>
      </c>
      <c r="H437">
        <v>404</v>
      </c>
      <c r="I437">
        <v>88</v>
      </c>
      <c r="J437" t="s">
        <v>670</v>
      </c>
      <c r="K437" t="s">
        <v>636</v>
      </c>
      <c r="L437" s="42">
        <v>734.35469510107794</v>
      </c>
      <c r="M437" s="42">
        <v>33.988768064616593</v>
      </c>
      <c r="N437">
        <v>64</v>
      </c>
    </row>
    <row r="438" spans="1:14">
      <c r="A438" t="s">
        <v>634</v>
      </c>
      <c r="B438">
        <v>22</v>
      </c>
      <c r="D438" t="s">
        <v>638</v>
      </c>
      <c r="E438" t="s">
        <v>636</v>
      </c>
      <c r="F438">
        <v>1959</v>
      </c>
      <c r="G438" t="s">
        <v>673</v>
      </c>
      <c r="H438">
        <v>200</v>
      </c>
      <c r="I438">
        <v>106</v>
      </c>
      <c r="J438" t="s">
        <v>672</v>
      </c>
      <c r="K438" t="s">
        <v>636</v>
      </c>
      <c r="L438" s="42">
        <v>607.6969874608692</v>
      </c>
      <c r="M438" s="42">
        <v>95.698486766293982</v>
      </c>
      <c r="N438">
        <v>56</v>
      </c>
    </row>
    <row r="439" spans="1:14">
      <c r="A439" t="s">
        <v>634</v>
      </c>
      <c r="B439">
        <v>23</v>
      </c>
      <c r="D439" t="s">
        <v>635</v>
      </c>
      <c r="E439" t="s">
        <v>636</v>
      </c>
      <c r="F439">
        <v>1959</v>
      </c>
      <c r="G439" t="s">
        <v>17</v>
      </c>
      <c r="H439">
        <v>790</v>
      </c>
      <c r="I439">
        <v>92</v>
      </c>
      <c r="J439" t="s">
        <v>674</v>
      </c>
      <c r="K439" t="s">
        <v>636</v>
      </c>
      <c r="L439" s="42">
        <v>734.1178539424028</v>
      </c>
      <c r="M439" s="42">
        <v>28.043750009115499</v>
      </c>
      <c r="N439">
        <v>66</v>
      </c>
    </row>
    <row r="440" spans="1:14">
      <c r="A440" t="s">
        <v>634</v>
      </c>
      <c r="B440">
        <v>24</v>
      </c>
      <c r="D440" t="s">
        <v>638</v>
      </c>
      <c r="E440" t="s">
        <v>636</v>
      </c>
      <c r="F440">
        <v>1959</v>
      </c>
      <c r="G440" t="s">
        <v>213</v>
      </c>
      <c r="H440">
        <v>317</v>
      </c>
      <c r="I440">
        <v>111</v>
      </c>
      <c r="J440" t="s">
        <v>675</v>
      </c>
      <c r="K440" t="s">
        <v>636</v>
      </c>
      <c r="L440" s="42">
        <v>601.47784983654424</v>
      </c>
      <c r="M440" s="42">
        <v>96.064425341915879</v>
      </c>
      <c r="N440">
        <v>56</v>
      </c>
    </row>
    <row r="441" spans="1:14">
      <c r="A441" t="s">
        <v>634</v>
      </c>
      <c r="B441">
        <v>25</v>
      </c>
      <c r="D441" t="s">
        <v>635</v>
      </c>
      <c r="E441" t="s">
        <v>636</v>
      </c>
      <c r="F441">
        <v>1959</v>
      </c>
      <c r="G441" t="s">
        <v>197</v>
      </c>
      <c r="H441">
        <v>521</v>
      </c>
      <c r="I441">
        <v>124</v>
      </c>
      <c r="J441" t="s">
        <v>676</v>
      </c>
      <c r="K441" t="s">
        <v>636</v>
      </c>
      <c r="L441" s="42">
        <v>701.07758460387129</v>
      </c>
      <c r="M441" s="42">
        <v>27.839844063600982</v>
      </c>
      <c r="N441">
        <v>66</v>
      </c>
    </row>
    <row r="442" spans="1:14">
      <c r="A442" t="s">
        <v>634</v>
      </c>
      <c r="B442">
        <v>26</v>
      </c>
      <c r="D442" t="s">
        <v>638</v>
      </c>
      <c r="E442" t="s">
        <v>636</v>
      </c>
      <c r="F442">
        <v>1959</v>
      </c>
      <c r="G442" t="s">
        <v>258</v>
      </c>
      <c r="H442">
        <v>334</v>
      </c>
      <c r="I442">
        <v>124</v>
      </c>
      <c r="J442" t="s">
        <v>677</v>
      </c>
      <c r="K442" t="s">
        <v>636</v>
      </c>
      <c r="L442" s="42">
        <v>589.75541626167637</v>
      </c>
      <c r="M442" s="42">
        <v>94.808312888472187</v>
      </c>
      <c r="N442">
        <v>56</v>
      </c>
    </row>
    <row r="443" spans="1:14">
      <c r="A443" t="s">
        <v>634</v>
      </c>
      <c r="B443">
        <v>27</v>
      </c>
      <c r="D443" t="s">
        <v>635</v>
      </c>
      <c r="E443" t="s">
        <v>636</v>
      </c>
      <c r="F443">
        <v>1959</v>
      </c>
      <c r="G443" t="s">
        <v>135</v>
      </c>
      <c r="H443">
        <v>278</v>
      </c>
      <c r="I443">
        <v>88</v>
      </c>
      <c r="J443" t="s">
        <v>678</v>
      </c>
      <c r="K443" t="s">
        <v>636</v>
      </c>
      <c r="L443" s="42">
        <v>701.32810916789708</v>
      </c>
      <c r="M443" s="42">
        <v>33.814755005193938</v>
      </c>
      <c r="N443">
        <v>63</v>
      </c>
    </row>
    <row r="444" spans="1:14">
      <c r="A444" t="s">
        <v>634</v>
      </c>
      <c r="B444">
        <v>28</v>
      </c>
      <c r="D444" t="s">
        <v>638</v>
      </c>
      <c r="E444" t="s">
        <v>636</v>
      </c>
      <c r="F444">
        <v>1959</v>
      </c>
      <c r="G444" t="s">
        <v>680</v>
      </c>
      <c r="H444">
        <v>200</v>
      </c>
      <c r="I444">
        <v>100</v>
      </c>
      <c r="J444" t="s">
        <v>679</v>
      </c>
      <c r="K444" t="s">
        <v>636</v>
      </c>
      <c r="L444" s="42">
        <v>583.30588044696185</v>
      </c>
      <c r="M444" s="42">
        <v>94.711849476777999</v>
      </c>
      <c r="N444">
        <v>56</v>
      </c>
    </row>
    <row r="445" spans="1:14">
      <c r="A445" t="s">
        <v>634</v>
      </c>
      <c r="B445">
        <v>29</v>
      </c>
      <c r="D445" t="s">
        <v>635</v>
      </c>
      <c r="E445" t="s">
        <v>636</v>
      </c>
      <c r="F445">
        <v>1959</v>
      </c>
      <c r="G445" t="s">
        <v>184</v>
      </c>
      <c r="H445">
        <v>278</v>
      </c>
      <c r="I445">
        <v>150</v>
      </c>
      <c r="J445" t="s">
        <v>681</v>
      </c>
      <c r="K445" t="s">
        <v>636</v>
      </c>
      <c r="L445" s="42">
        <v>701.04968812344953</v>
      </c>
      <c r="M445" s="42">
        <v>45.895952239827203</v>
      </c>
      <c r="N445">
        <v>62</v>
      </c>
    </row>
    <row r="446" spans="1:14">
      <c r="A446" t="s">
        <v>634</v>
      </c>
      <c r="B446">
        <v>30</v>
      </c>
      <c r="D446" t="s">
        <v>638</v>
      </c>
      <c r="E446" t="s">
        <v>636</v>
      </c>
      <c r="F446">
        <v>1959</v>
      </c>
      <c r="G446" t="s">
        <v>471</v>
      </c>
      <c r="H446">
        <v>194</v>
      </c>
      <c r="I446">
        <v>114</v>
      </c>
      <c r="J446" t="s">
        <v>682</v>
      </c>
      <c r="K446" t="s">
        <v>636</v>
      </c>
      <c r="L446" s="42">
        <v>572.56059877447376</v>
      </c>
      <c r="M446" s="42">
        <v>94.928847936219185</v>
      </c>
      <c r="N446">
        <v>56</v>
      </c>
    </row>
    <row r="447" spans="1:14">
      <c r="A447" t="s">
        <v>634</v>
      </c>
      <c r="B447">
        <v>31</v>
      </c>
      <c r="D447" t="s">
        <v>635</v>
      </c>
      <c r="E447" t="s">
        <v>636</v>
      </c>
      <c r="F447">
        <v>1959</v>
      </c>
      <c r="G447" t="s">
        <v>684</v>
      </c>
      <c r="H447">
        <v>281</v>
      </c>
      <c r="I447">
        <v>150</v>
      </c>
      <c r="J447" t="s">
        <v>683</v>
      </c>
      <c r="K447" t="s">
        <v>636</v>
      </c>
      <c r="L447" s="42">
        <v>701.10206820760732</v>
      </c>
      <c r="M447" s="42">
        <v>51.427585931452882</v>
      </c>
      <c r="N447">
        <v>62</v>
      </c>
    </row>
    <row r="448" spans="1:14">
      <c r="A448" t="s">
        <v>634</v>
      </c>
      <c r="B448">
        <v>32</v>
      </c>
      <c r="D448" t="s">
        <v>638</v>
      </c>
      <c r="E448" t="s">
        <v>636</v>
      </c>
      <c r="F448">
        <v>1959</v>
      </c>
      <c r="G448" t="s">
        <v>686</v>
      </c>
      <c r="H448">
        <v>470</v>
      </c>
      <c r="I448">
        <v>141</v>
      </c>
      <c r="J448" t="s">
        <v>685</v>
      </c>
      <c r="K448" t="s">
        <v>636</v>
      </c>
      <c r="L448" s="42">
        <v>565.64666669663063</v>
      </c>
      <c r="M448" s="42">
        <v>95.530919100126098</v>
      </c>
      <c r="N448">
        <v>56</v>
      </c>
    </row>
    <row r="449" spans="1:14">
      <c r="A449" t="s">
        <v>634</v>
      </c>
      <c r="B449">
        <v>33</v>
      </c>
      <c r="D449" t="s">
        <v>635</v>
      </c>
      <c r="E449" t="s">
        <v>636</v>
      </c>
      <c r="F449">
        <v>1959</v>
      </c>
      <c r="G449" t="s">
        <v>688</v>
      </c>
      <c r="H449">
        <v>275</v>
      </c>
      <c r="I449">
        <v>98</v>
      </c>
      <c r="J449" t="s">
        <v>687</v>
      </c>
      <c r="K449" t="s">
        <v>636</v>
      </c>
      <c r="L449" s="42">
        <v>702.20113581508122</v>
      </c>
      <c r="M449" s="42">
        <v>62.620918742364744</v>
      </c>
      <c r="N449">
        <v>61</v>
      </c>
    </row>
    <row r="450" spans="1:14">
      <c r="A450" t="s">
        <v>634</v>
      </c>
      <c r="B450">
        <v>35</v>
      </c>
      <c r="D450" t="s">
        <v>635</v>
      </c>
      <c r="E450" t="s">
        <v>636</v>
      </c>
      <c r="F450">
        <v>1959</v>
      </c>
      <c r="G450" t="s">
        <v>690</v>
      </c>
      <c r="H450">
        <v>352</v>
      </c>
      <c r="I450">
        <v>108</v>
      </c>
      <c r="J450" t="s">
        <v>689</v>
      </c>
      <c r="K450" t="s">
        <v>636</v>
      </c>
      <c r="L450" s="42">
        <v>702.75653546944227</v>
      </c>
      <c r="M450" s="42">
        <v>68.586212154999373</v>
      </c>
      <c r="N450">
        <v>57</v>
      </c>
    </row>
    <row r="451" spans="1:14">
      <c r="A451" t="s">
        <v>634</v>
      </c>
      <c r="B451">
        <v>37</v>
      </c>
      <c r="D451" t="s">
        <v>635</v>
      </c>
      <c r="E451" t="s">
        <v>636</v>
      </c>
      <c r="F451">
        <v>1959</v>
      </c>
      <c r="G451" t="s">
        <v>222</v>
      </c>
      <c r="H451">
        <v>351</v>
      </c>
      <c r="I451">
        <v>136</v>
      </c>
      <c r="J451" t="s">
        <v>691</v>
      </c>
      <c r="K451" t="s">
        <v>636</v>
      </c>
      <c r="L451" s="42">
        <v>670.67830899844375</v>
      </c>
      <c r="M451" s="42">
        <v>68.067517227545679</v>
      </c>
      <c r="N451">
        <v>57</v>
      </c>
    </row>
    <row r="452" spans="1:14">
      <c r="A452" t="s">
        <v>634</v>
      </c>
      <c r="B452">
        <v>39</v>
      </c>
      <c r="D452" t="s">
        <v>635</v>
      </c>
      <c r="E452" t="s">
        <v>636</v>
      </c>
      <c r="F452">
        <v>1959</v>
      </c>
      <c r="G452" t="s">
        <v>135</v>
      </c>
      <c r="H452">
        <v>275</v>
      </c>
      <c r="I452">
        <v>118</v>
      </c>
      <c r="J452" t="s">
        <v>692</v>
      </c>
      <c r="K452" t="s">
        <v>636</v>
      </c>
      <c r="L452" s="42">
        <v>672.09859648865051</v>
      </c>
      <c r="M452" s="42">
        <v>60.2553870999322</v>
      </c>
      <c r="N452">
        <v>60</v>
      </c>
    </row>
    <row r="453" spans="1:14">
      <c r="A453" t="s">
        <v>634</v>
      </c>
      <c r="B453">
        <v>41</v>
      </c>
      <c r="D453" t="s">
        <v>694</v>
      </c>
      <c r="E453" t="s">
        <v>636</v>
      </c>
      <c r="F453">
        <v>1959</v>
      </c>
      <c r="G453" t="s">
        <v>695</v>
      </c>
      <c r="H453">
        <v>280</v>
      </c>
      <c r="I453">
        <v>113</v>
      </c>
      <c r="J453" t="s">
        <v>693</v>
      </c>
      <c r="K453" t="s">
        <v>636</v>
      </c>
      <c r="L453" s="42">
        <v>670.29825907353325</v>
      </c>
      <c r="M453" s="42">
        <v>51.9464124931201</v>
      </c>
      <c r="N453">
        <v>62</v>
      </c>
    </row>
    <row r="454" spans="1:14">
      <c r="A454" t="s">
        <v>634</v>
      </c>
      <c r="B454">
        <v>43</v>
      </c>
      <c r="D454" t="s">
        <v>694</v>
      </c>
      <c r="E454" t="s">
        <v>636</v>
      </c>
      <c r="F454">
        <v>1959</v>
      </c>
      <c r="G454" t="s">
        <v>671</v>
      </c>
      <c r="H454">
        <v>279</v>
      </c>
      <c r="I454">
        <v>99</v>
      </c>
      <c r="J454" t="s">
        <v>696</v>
      </c>
      <c r="K454" t="s">
        <v>636</v>
      </c>
      <c r="L454" s="42">
        <v>669.80511891892968</v>
      </c>
      <c r="M454" s="42">
        <v>45.061532914398562</v>
      </c>
      <c r="N454">
        <v>62</v>
      </c>
    </row>
    <row r="455" spans="1:14">
      <c r="A455" t="s">
        <v>634</v>
      </c>
      <c r="B455">
        <v>45</v>
      </c>
      <c r="D455" t="s">
        <v>694</v>
      </c>
      <c r="E455" t="s">
        <v>636</v>
      </c>
      <c r="F455">
        <v>1959</v>
      </c>
      <c r="G455" t="s">
        <v>137</v>
      </c>
      <c r="H455">
        <v>277</v>
      </c>
      <c r="I455">
        <v>100</v>
      </c>
      <c r="J455" t="s">
        <v>697</v>
      </c>
      <c r="K455" t="s">
        <v>636</v>
      </c>
      <c r="L455" s="42">
        <v>667.7107080412793</v>
      </c>
      <c r="M455" s="42">
        <v>33.260218318268457</v>
      </c>
      <c r="N455">
        <v>66</v>
      </c>
    </row>
    <row r="456" spans="1:14">
      <c r="A456" t="s">
        <v>634</v>
      </c>
      <c r="B456">
        <v>47</v>
      </c>
      <c r="D456" t="s">
        <v>694</v>
      </c>
      <c r="E456" t="s">
        <v>636</v>
      </c>
      <c r="F456">
        <v>1959</v>
      </c>
      <c r="G456" t="s">
        <v>396</v>
      </c>
      <c r="H456">
        <v>519</v>
      </c>
      <c r="I456">
        <v>126</v>
      </c>
      <c r="J456" t="s">
        <v>698</v>
      </c>
      <c r="K456" t="s">
        <v>636</v>
      </c>
      <c r="L456" s="42">
        <v>668.07302781956628</v>
      </c>
      <c r="M456" s="42">
        <v>26.867990989094508</v>
      </c>
      <c r="N456">
        <v>66</v>
      </c>
    </row>
    <row r="457" spans="1:14">
      <c r="A457" t="s">
        <v>634</v>
      </c>
      <c r="B457">
        <v>49</v>
      </c>
      <c r="D457" t="s">
        <v>694</v>
      </c>
      <c r="E457" t="s">
        <v>636</v>
      </c>
      <c r="F457">
        <v>1959</v>
      </c>
      <c r="G457" t="s">
        <v>700</v>
      </c>
      <c r="H457">
        <v>517</v>
      </c>
      <c r="I457">
        <v>104</v>
      </c>
      <c r="J457" t="s">
        <v>699</v>
      </c>
      <c r="K457" t="s">
        <v>636</v>
      </c>
      <c r="L457" s="42">
        <v>634.57065320262416</v>
      </c>
      <c r="M457" s="42">
        <v>27.72603535105111</v>
      </c>
      <c r="N457">
        <v>65</v>
      </c>
    </row>
    <row r="458" spans="1:14">
      <c r="A458" t="s">
        <v>634</v>
      </c>
      <c r="B458">
        <v>51</v>
      </c>
      <c r="D458" t="s">
        <v>694</v>
      </c>
      <c r="E458" t="s">
        <v>636</v>
      </c>
      <c r="F458">
        <v>1959</v>
      </c>
      <c r="G458" t="s">
        <v>702</v>
      </c>
      <c r="H458">
        <v>274</v>
      </c>
      <c r="I458">
        <v>110</v>
      </c>
      <c r="J458" t="s">
        <v>701</v>
      </c>
      <c r="K458" t="s">
        <v>636</v>
      </c>
      <c r="L458" s="42">
        <v>634.51837837055382</v>
      </c>
      <c r="M458" s="42">
        <v>33.867595487650519</v>
      </c>
      <c r="N458">
        <v>65</v>
      </c>
    </row>
    <row r="459" spans="1:14">
      <c r="A459" t="s">
        <v>634</v>
      </c>
      <c r="B459">
        <v>53</v>
      </c>
      <c r="D459" t="s">
        <v>694</v>
      </c>
      <c r="E459" t="s">
        <v>636</v>
      </c>
      <c r="F459">
        <v>1959</v>
      </c>
      <c r="G459" t="s">
        <v>450</v>
      </c>
      <c r="H459">
        <v>279</v>
      </c>
      <c r="I459">
        <v>91</v>
      </c>
      <c r="J459" t="s">
        <v>703</v>
      </c>
      <c r="K459" t="s">
        <v>636</v>
      </c>
      <c r="L459" s="42">
        <v>635.5421172023191</v>
      </c>
      <c r="M459" s="42">
        <v>45.146300471094648</v>
      </c>
      <c r="N459">
        <v>63</v>
      </c>
    </row>
    <row r="460" spans="1:14">
      <c r="A460" t="s">
        <v>634</v>
      </c>
      <c r="B460">
        <v>55</v>
      </c>
      <c r="D460" t="s">
        <v>694</v>
      </c>
      <c r="E460" t="s">
        <v>636</v>
      </c>
      <c r="F460">
        <v>1959</v>
      </c>
      <c r="G460" t="s">
        <v>705</v>
      </c>
      <c r="H460">
        <v>276</v>
      </c>
      <c r="I460">
        <v>88</v>
      </c>
      <c r="J460" t="s">
        <v>704</v>
      </c>
      <c r="K460" t="s">
        <v>636</v>
      </c>
      <c r="L460" s="42">
        <v>636.10332976098982</v>
      </c>
      <c r="M460" s="42">
        <v>51.175498899563699</v>
      </c>
      <c r="N460">
        <v>62</v>
      </c>
    </row>
    <row r="461" spans="1:14">
      <c r="A461" t="s">
        <v>634</v>
      </c>
      <c r="B461">
        <v>57</v>
      </c>
      <c r="D461" t="s">
        <v>694</v>
      </c>
      <c r="E461" t="s">
        <v>636</v>
      </c>
      <c r="F461">
        <v>1959</v>
      </c>
      <c r="G461" t="s">
        <v>707</v>
      </c>
      <c r="H461">
        <v>275</v>
      </c>
      <c r="I461">
        <v>101</v>
      </c>
      <c r="J461" t="s">
        <v>706</v>
      </c>
      <c r="K461" t="s">
        <v>636</v>
      </c>
      <c r="L461" s="42">
        <v>636.67879623010288</v>
      </c>
      <c r="M461" s="42">
        <v>62.723597257070082</v>
      </c>
      <c r="N461">
        <v>59</v>
      </c>
    </row>
    <row r="462" spans="1:14">
      <c r="A462" t="s">
        <v>634</v>
      </c>
      <c r="B462">
        <v>59</v>
      </c>
      <c r="D462" t="s">
        <v>694</v>
      </c>
      <c r="E462" t="s">
        <v>636</v>
      </c>
      <c r="F462">
        <v>1959</v>
      </c>
      <c r="G462" t="s">
        <v>89</v>
      </c>
      <c r="H462">
        <v>351</v>
      </c>
      <c r="I462">
        <v>134</v>
      </c>
      <c r="J462" t="s">
        <v>708</v>
      </c>
      <c r="K462" t="s">
        <v>636</v>
      </c>
      <c r="L462" s="42">
        <v>636.47966287776831</v>
      </c>
      <c r="M462" s="42">
        <v>68.757344585675199</v>
      </c>
      <c r="N462">
        <v>59</v>
      </c>
    </row>
    <row r="463" spans="1:14">
      <c r="A463" t="s">
        <v>634</v>
      </c>
      <c r="B463">
        <v>61</v>
      </c>
      <c r="D463" t="s">
        <v>694</v>
      </c>
      <c r="E463" t="s">
        <v>636</v>
      </c>
      <c r="F463">
        <v>1959</v>
      </c>
      <c r="G463" t="s">
        <v>204</v>
      </c>
      <c r="H463">
        <v>353</v>
      </c>
      <c r="I463">
        <v>120</v>
      </c>
      <c r="J463" t="s">
        <v>709</v>
      </c>
      <c r="K463" t="s">
        <v>636</v>
      </c>
      <c r="L463" s="42">
        <v>603.50525463330428</v>
      </c>
      <c r="M463" s="42">
        <v>67.975108874090893</v>
      </c>
      <c r="N463">
        <v>58</v>
      </c>
    </row>
    <row r="464" spans="1:14">
      <c r="A464" t="s">
        <v>634</v>
      </c>
      <c r="B464">
        <v>63</v>
      </c>
      <c r="D464" t="s">
        <v>694</v>
      </c>
      <c r="E464" t="s">
        <v>636</v>
      </c>
      <c r="F464">
        <v>1953</v>
      </c>
      <c r="G464" t="s">
        <v>23</v>
      </c>
      <c r="H464">
        <v>280</v>
      </c>
      <c r="I464">
        <v>101</v>
      </c>
      <c r="J464" t="s">
        <v>710</v>
      </c>
      <c r="K464" t="s">
        <v>636</v>
      </c>
      <c r="L464" s="42">
        <v>602.45714265830759</v>
      </c>
      <c r="M464" s="42">
        <v>62.961602760663112</v>
      </c>
      <c r="N464">
        <v>58</v>
      </c>
    </row>
    <row r="465" spans="1:14">
      <c r="A465" t="s">
        <v>634</v>
      </c>
      <c r="B465">
        <v>65</v>
      </c>
      <c r="D465" t="s">
        <v>694</v>
      </c>
      <c r="E465" t="s">
        <v>636</v>
      </c>
      <c r="F465">
        <v>1959</v>
      </c>
      <c r="G465" t="s">
        <v>712</v>
      </c>
      <c r="H465">
        <v>280</v>
      </c>
      <c r="I465">
        <v>102</v>
      </c>
      <c r="J465" t="s">
        <v>711</v>
      </c>
      <c r="K465" t="s">
        <v>636</v>
      </c>
      <c r="L465" s="42">
        <v>601.5954608547238</v>
      </c>
      <c r="M465" s="42">
        <v>50.568009493800297</v>
      </c>
      <c r="N465">
        <v>61</v>
      </c>
    </row>
    <row r="466" spans="1:14">
      <c r="A466" t="s">
        <v>634</v>
      </c>
      <c r="B466">
        <v>67</v>
      </c>
      <c r="D466" t="s">
        <v>694</v>
      </c>
      <c r="E466" t="s">
        <v>636</v>
      </c>
      <c r="F466">
        <v>1959</v>
      </c>
      <c r="G466" t="s">
        <v>714</v>
      </c>
      <c r="H466">
        <v>280</v>
      </c>
      <c r="I466">
        <v>107</v>
      </c>
      <c r="J466" t="s">
        <v>713</v>
      </c>
      <c r="K466" t="s">
        <v>636</v>
      </c>
      <c r="L466" s="42">
        <v>603.66783157709369</v>
      </c>
      <c r="M466" s="42">
        <v>44.262301043868739</v>
      </c>
      <c r="N466">
        <v>62</v>
      </c>
    </row>
    <row r="467" spans="1:14">
      <c r="A467" t="s">
        <v>634</v>
      </c>
      <c r="B467">
        <v>69</v>
      </c>
      <c r="D467" t="s">
        <v>694</v>
      </c>
      <c r="E467" t="s">
        <v>636</v>
      </c>
      <c r="F467">
        <v>1959</v>
      </c>
      <c r="G467" t="s">
        <v>641</v>
      </c>
      <c r="H467">
        <v>280</v>
      </c>
      <c r="I467">
        <v>112</v>
      </c>
      <c r="J467" t="s">
        <v>715</v>
      </c>
      <c r="K467" t="s">
        <v>636</v>
      </c>
      <c r="L467" s="42">
        <v>600.00860717160572</v>
      </c>
      <c r="M467" s="42">
        <v>33.602136296293061</v>
      </c>
      <c r="N467">
        <v>64</v>
      </c>
    </row>
    <row r="468" spans="1:14">
      <c r="A468" t="s">
        <v>634</v>
      </c>
      <c r="B468">
        <v>71</v>
      </c>
      <c r="D468" t="s">
        <v>694</v>
      </c>
      <c r="E468" t="s">
        <v>636</v>
      </c>
      <c r="F468">
        <v>1959</v>
      </c>
      <c r="G468" t="s">
        <v>102</v>
      </c>
      <c r="H468">
        <v>523</v>
      </c>
      <c r="I468">
        <v>93</v>
      </c>
      <c r="J468" t="s">
        <v>716</v>
      </c>
      <c r="K468" t="s">
        <v>636</v>
      </c>
      <c r="L468" s="42">
        <v>599.75642928860202</v>
      </c>
      <c r="M468" s="42">
        <v>27.997554209433261</v>
      </c>
      <c r="N468">
        <v>66</v>
      </c>
    </row>
    <row r="469" spans="1:14">
      <c r="A469" t="s">
        <v>634</v>
      </c>
      <c r="B469">
        <v>73</v>
      </c>
      <c r="D469" t="s">
        <v>694</v>
      </c>
      <c r="E469" t="s">
        <v>636</v>
      </c>
      <c r="F469">
        <v>1959</v>
      </c>
      <c r="G469" t="s">
        <v>341</v>
      </c>
      <c r="H469">
        <v>513</v>
      </c>
      <c r="I469">
        <v>90</v>
      </c>
      <c r="J469" t="s">
        <v>717</v>
      </c>
      <c r="K469" t="s">
        <v>636</v>
      </c>
      <c r="L469" s="42">
        <v>568.58114966380538</v>
      </c>
      <c r="M469" s="42">
        <v>28.09217153966911</v>
      </c>
      <c r="N469">
        <v>66</v>
      </c>
    </row>
    <row r="470" spans="1:14">
      <c r="A470" t="s">
        <v>634</v>
      </c>
      <c r="B470">
        <v>75</v>
      </c>
      <c r="D470" t="s">
        <v>694</v>
      </c>
      <c r="E470" t="s">
        <v>636</v>
      </c>
      <c r="F470">
        <v>1959</v>
      </c>
      <c r="G470" t="s">
        <v>719</v>
      </c>
      <c r="H470">
        <v>275</v>
      </c>
      <c r="I470">
        <v>94</v>
      </c>
      <c r="J470" t="s">
        <v>718</v>
      </c>
      <c r="K470" t="s">
        <v>636</v>
      </c>
      <c r="L470" s="42">
        <v>567.66177411289868</v>
      </c>
      <c r="M470" s="42">
        <v>34.23072388290916</v>
      </c>
      <c r="N470">
        <v>64</v>
      </c>
    </row>
    <row r="471" spans="1:14">
      <c r="A471" t="s">
        <v>634</v>
      </c>
      <c r="B471">
        <v>77</v>
      </c>
      <c r="D471" t="s">
        <v>694</v>
      </c>
      <c r="E471" t="s">
        <v>636</v>
      </c>
      <c r="F471">
        <v>1959</v>
      </c>
      <c r="G471" t="s">
        <v>705</v>
      </c>
      <c r="H471">
        <v>276</v>
      </c>
      <c r="I471">
        <v>88</v>
      </c>
      <c r="J471" t="s">
        <v>720</v>
      </c>
      <c r="K471" t="s">
        <v>636</v>
      </c>
      <c r="L471" s="42">
        <v>568.29002354256852</v>
      </c>
      <c r="M471" s="42">
        <v>45.399158620273013</v>
      </c>
      <c r="N471">
        <v>62</v>
      </c>
    </row>
    <row r="472" spans="1:14">
      <c r="A472" t="s">
        <v>634</v>
      </c>
      <c r="B472">
        <v>79</v>
      </c>
      <c r="D472" t="s">
        <v>694</v>
      </c>
      <c r="E472" t="s">
        <v>636</v>
      </c>
      <c r="F472">
        <v>1959</v>
      </c>
      <c r="G472" t="s">
        <v>722</v>
      </c>
      <c r="H472">
        <v>276</v>
      </c>
      <c r="I472">
        <v>94</v>
      </c>
      <c r="J472" t="s">
        <v>721</v>
      </c>
      <c r="K472" t="s">
        <v>636</v>
      </c>
      <c r="L472" s="42">
        <v>567.91479232802385</v>
      </c>
      <c r="M472" s="42">
        <v>51.448243736416288</v>
      </c>
      <c r="N472">
        <v>62</v>
      </c>
    </row>
    <row r="473" spans="1:14">
      <c r="A473" t="s">
        <v>634</v>
      </c>
      <c r="B473">
        <v>81</v>
      </c>
      <c r="D473" t="s">
        <v>694</v>
      </c>
      <c r="E473" t="s">
        <v>636</v>
      </c>
      <c r="F473">
        <v>1959</v>
      </c>
      <c r="G473" t="s">
        <v>724</v>
      </c>
      <c r="H473">
        <v>276</v>
      </c>
      <c r="I473">
        <v>102</v>
      </c>
      <c r="J473" t="s">
        <v>723</v>
      </c>
      <c r="K473" t="s">
        <v>636</v>
      </c>
      <c r="L473" s="42">
        <v>569.07500019327858</v>
      </c>
      <c r="M473" s="42">
        <v>62.621045857578743</v>
      </c>
      <c r="N473">
        <v>58</v>
      </c>
    </row>
    <row r="474" spans="1:14">
      <c r="A474" t="s">
        <v>634</v>
      </c>
      <c r="B474">
        <v>83</v>
      </c>
      <c r="D474" t="s">
        <v>694</v>
      </c>
      <c r="E474" t="s">
        <v>636</v>
      </c>
      <c r="F474">
        <v>1959</v>
      </c>
      <c r="G474" t="s">
        <v>171</v>
      </c>
      <c r="H474">
        <v>347</v>
      </c>
      <c r="I474">
        <v>99</v>
      </c>
      <c r="J474" t="s">
        <v>725</v>
      </c>
      <c r="K474" t="s">
        <v>636</v>
      </c>
      <c r="L474" s="42">
        <v>569.12760960966136</v>
      </c>
      <c r="M474" s="42">
        <v>69.32108943240263</v>
      </c>
      <c r="N474">
        <v>58</v>
      </c>
    </row>
    <row r="475" spans="1:14">
      <c r="A475" t="s">
        <v>727</v>
      </c>
      <c r="B475">
        <v>1</v>
      </c>
      <c r="D475" t="s">
        <v>728</v>
      </c>
      <c r="E475" t="s">
        <v>636</v>
      </c>
      <c r="F475">
        <v>1959</v>
      </c>
      <c r="G475" t="s">
        <v>455</v>
      </c>
      <c r="H475">
        <v>274</v>
      </c>
      <c r="I475">
        <v>111</v>
      </c>
      <c r="J475" t="s">
        <v>726</v>
      </c>
      <c r="K475" t="s">
        <v>636</v>
      </c>
      <c r="L475" s="42">
        <v>580.45240976328114</v>
      </c>
      <c r="M475" s="42">
        <v>139.16997891336311</v>
      </c>
      <c r="N475">
        <v>52</v>
      </c>
    </row>
    <row r="476" spans="1:14">
      <c r="A476" t="s">
        <v>727</v>
      </c>
      <c r="B476">
        <v>3</v>
      </c>
      <c r="D476" t="s">
        <v>728</v>
      </c>
      <c r="E476" t="s">
        <v>636</v>
      </c>
      <c r="F476">
        <v>1959</v>
      </c>
      <c r="G476" t="s">
        <v>730</v>
      </c>
      <c r="H476">
        <v>119</v>
      </c>
      <c r="I476">
        <v>102</v>
      </c>
      <c r="J476" t="s">
        <v>729</v>
      </c>
      <c r="K476" t="s">
        <v>636</v>
      </c>
      <c r="L476" s="42">
        <v>576.52233261166907</v>
      </c>
      <c r="M476" s="42">
        <v>132.28983899407791</v>
      </c>
      <c r="N476">
        <v>52</v>
      </c>
    </row>
    <row r="477" spans="1:14">
      <c r="A477" t="s">
        <v>727</v>
      </c>
      <c r="B477">
        <v>5</v>
      </c>
      <c r="D477" t="s">
        <v>728</v>
      </c>
      <c r="E477" t="s">
        <v>636</v>
      </c>
      <c r="F477">
        <v>1959</v>
      </c>
      <c r="G477" t="s">
        <v>702</v>
      </c>
      <c r="H477">
        <v>240</v>
      </c>
      <c r="I477">
        <v>102</v>
      </c>
      <c r="J477" t="s">
        <v>731</v>
      </c>
      <c r="K477" t="s">
        <v>636</v>
      </c>
      <c r="L477" s="42">
        <v>575.43809397710197</v>
      </c>
      <c r="M477" s="42">
        <v>121.19691959025531</v>
      </c>
      <c r="N477">
        <v>54</v>
      </c>
    </row>
    <row r="478" spans="1:14">
      <c r="A478" t="s">
        <v>727</v>
      </c>
      <c r="B478">
        <v>7</v>
      </c>
      <c r="D478" t="s">
        <v>728</v>
      </c>
      <c r="E478" t="s">
        <v>636</v>
      </c>
      <c r="F478">
        <v>1959</v>
      </c>
      <c r="G478" t="s">
        <v>733</v>
      </c>
      <c r="H478">
        <v>227</v>
      </c>
      <c r="I478">
        <v>115</v>
      </c>
      <c r="J478" t="s">
        <v>732</v>
      </c>
      <c r="K478" t="s">
        <v>636</v>
      </c>
      <c r="L478" s="42">
        <v>572.66133098018759</v>
      </c>
      <c r="M478" s="42">
        <v>114.2620880955311</v>
      </c>
      <c r="N478">
        <v>54</v>
      </c>
    </row>
    <row r="479" spans="1:14">
      <c r="A479" t="s">
        <v>727</v>
      </c>
      <c r="B479">
        <v>9</v>
      </c>
      <c r="D479" t="s">
        <v>728</v>
      </c>
      <c r="E479" t="s">
        <v>636</v>
      </c>
      <c r="F479">
        <v>1959</v>
      </c>
      <c r="G479" t="s">
        <v>299</v>
      </c>
      <c r="H479">
        <v>260</v>
      </c>
      <c r="I479">
        <v>131</v>
      </c>
      <c r="J479" t="s">
        <v>734</v>
      </c>
      <c r="K479" t="s">
        <v>636</v>
      </c>
      <c r="L479" s="42">
        <v>540.14997917245171</v>
      </c>
      <c r="M479" s="42">
        <v>69.588842726407904</v>
      </c>
      <c r="N479">
        <v>59</v>
      </c>
    </row>
    <row r="480" spans="1:14">
      <c r="A480" t="s">
        <v>727</v>
      </c>
      <c r="B480">
        <v>11</v>
      </c>
      <c r="D480" t="s">
        <v>728</v>
      </c>
      <c r="E480" t="s">
        <v>636</v>
      </c>
      <c r="F480">
        <v>1959</v>
      </c>
      <c r="G480" t="s">
        <v>736</v>
      </c>
      <c r="H480">
        <v>249</v>
      </c>
      <c r="I480">
        <v>133</v>
      </c>
      <c r="J480" t="s">
        <v>735</v>
      </c>
      <c r="K480" t="s">
        <v>636</v>
      </c>
      <c r="L480" s="42">
        <v>537.75552065971397</v>
      </c>
      <c r="M480" s="42">
        <v>61.65550793600368</v>
      </c>
      <c r="N480">
        <v>62</v>
      </c>
    </row>
    <row r="481" spans="1:14">
      <c r="A481" t="s">
        <v>727</v>
      </c>
      <c r="B481">
        <v>13</v>
      </c>
      <c r="D481" t="s">
        <v>728</v>
      </c>
      <c r="E481" t="s">
        <v>636</v>
      </c>
      <c r="F481">
        <v>1959</v>
      </c>
      <c r="G481" t="s">
        <v>738</v>
      </c>
      <c r="H481">
        <v>249</v>
      </c>
      <c r="I481">
        <v>88</v>
      </c>
      <c r="J481" t="s">
        <v>737</v>
      </c>
      <c r="K481" t="s">
        <v>636</v>
      </c>
      <c r="L481" s="42">
        <v>537.1424392095638</v>
      </c>
      <c r="M481" s="42">
        <v>51.615783403300163</v>
      </c>
      <c r="N481">
        <v>62</v>
      </c>
    </row>
    <row r="482" spans="1:14">
      <c r="A482" t="s">
        <v>727</v>
      </c>
      <c r="B482">
        <v>15</v>
      </c>
      <c r="D482" t="s">
        <v>728</v>
      </c>
      <c r="E482" t="s">
        <v>636</v>
      </c>
      <c r="F482">
        <v>1959</v>
      </c>
      <c r="G482" t="s">
        <v>145</v>
      </c>
      <c r="H482">
        <v>248</v>
      </c>
      <c r="I482">
        <v>103</v>
      </c>
      <c r="J482" t="s">
        <v>739</v>
      </c>
      <c r="K482" t="s">
        <v>636</v>
      </c>
      <c r="L482" s="42">
        <v>535.9944029558518</v>
      </c>
      <c r="M482" s="42">
        <v>43.627757037513412</v>
      </c>
      <c r="N482">
        <v>62</v>
      </c>
    </row>
    <row r="483" spans="1:14">
      <c r="A483" t="s">
        <v>727</v>
      </c>
      <c r="B483">
        <v>17</v>
      </c>
      <c r="D483" t="s">
        <v>728</v>
      </c>
      <c r="E483" t="s">
        <v>636</v>
      </c>
      <c r="F483">
        <v>1959</v>
      </c>
      <c r="G483" t="s">
        <v>741</v>
      </c>
      <c r="H483">
        <v>249</v>
      </c>
      <c r="I483">
        <v>126</v>
      </c>
      <c r="J483" t="s">
        <v>740</v>
      </c>
      <c r="K483" t="s">
        <v>636</v>
      </c>
      <c r="L483" s="42">
        <v>535.8357957434348</v>
      </c>
      <c r="M483" s="42">
        <v>34.586535800549562</v>
      </c>
      <c r="N483">
        <v>65</v>
      </c>
    </row>
    <row r="484" spans="1:14">
      <c r="A484" t="s">
        <v>727</v>
      </c>
      <c r="B484">
        <v>19</v>
      </c>
      <c r="D484" t="s">
        <v>728</v>
      </c>
      <c r="E484" t="s">
        <v>636</v>
      </c>
      <c r="F484">
        <v>1959</v>
      </c>
      <c r="G484" t="s">
        <v>184</v>
      </c>
      <c r="H484">
        <v>452</v>
      </c>
      <c r="I484">
        <v>99</v>
      </c>
      <c r="J484" t="s">
        <v>742</v>
      </c>
      <c r="K484" t="s">
        <v>636</v>
      </c>
      <c r="L484" s="42">
        <v>534.83548872527149</v>
      </c>
      <c r="M484" s="42">
        <v>25.60000613896662</v>
      </c>
      <c r="N484">
        <v>66</v>
      </c>
    </row>
    <row r="485" spans="1:14">
      <c r="A485" t="s">
        <v>744</v>
      </c>
      <c r="B485">
        <v>5</v>
      </c>
      <c r="D485" t="s">
        <v>745</v>
      </c>
      <c r="E485" t="s">
        <v>636</v>
      </c>
      <c r="F485">
        <v>1960</v>
      </c>
      <c r="G485" t="s">
        <v>746</v>
      </c>
      <c r="H485">
        <v>187</v>
      </c>
      <c r="I485">
        <v>92</v>
      </c>
      <c r="J485" t="s">
        <v>743</v>
      </c>
      <c r="K485" t="s">
        <v>636</v>
      </c>
      <c r="L485" s="42">
        <v>626.30743249621423</v>
      </c>
      <c r="M485" s="42">
        <v>357.18437359469431</v>
      </c>
      <c r="N485">
        <v>39</v>
      </c>
    </row>
    <row r="486" spans="1:14">
      <c r="A486" t="s">
        <v>744</v>
      </c>
      <c r="B486">
        <v>9</v>
      </c>
      <c r="D486" t="s">
        <v>745</v>
      </c>
      <c r="E486" t="s">
        <v>636</v>
      </c>
      <c r="F486">
        <v>1935</v>
      </c>
      <c r="G486" t="s">
        <v>199</v>
      </c>
      <c r="H486">
        <v>263</v>
      </c>
      <c r="I486">
        <v>120</v>
      </c>
      <c r="J486" t="s">
        <v>747</v>
      </c>
      <c r="K486" t="s">
        <v>636</v>
      </c>
      <c r="L486" s="42">
        <v>606.11880023638935</v>
      </c>
      <c r="M486" s="42">
        <v>326.34015457793259</v>
      </c>
      <c r="N486">
        <v>39</v>
      </c>
    </row>
    <row r="487" spans="1:14">
      <c r="A487" t="s">
        <v>744</v>
      </c>
      <c r="B487">
        <v>11</v>
      </c>
      <c r="D487" t="s">
        <v>745</v>
      </c>
      <c r="E487" t="s">
        <v>636</v>
      </c>
      <c r="F487">
        <v>1935</v>
      </c>
      <c r="G487" t="s">
        <v>749</v>
      </c>
      <c r="H487">
        <v>213</v>
      </c>
      <c r="I487">
        <v>131</v>
      </c>
      <c r="J487" t="s">
        <v>748</v>
      </c>
      <c r="K487" t="s">
        <v>636</v>
      </c>
      <c r="L487" s="42">
        <v>603.11856214180636</v>
      </c>
      <c r="M487" s="42">
        <v>318.24274506126608</v>
      </c>
      <c r="N487">
        <v>40</v>
      </c>
    </row>
    <row r="488" spans="1:14">
      <c r="A488" t="s">
        <v>744</v>
      </c>
      <c r="B488">
        <v>13</v>
      </c>
      <c r="D488" t="s">
        <v>745</v>
      </c>
      <c r="E488" t="s">
        <v>636</v>
      </c>
      <c r="F488">
        <v>1935</v>
      </c>
      <c r="G488" t="s">
        <v>751</v>
      </c>
      <c r="H488">
        <v>255</v>
      </c>
      <c r="I488">
        <v>129</v>
      </c>
      <c r="J488" t="s">
        <v>750</v>
      </c>
      <c r="K488" t="s">
        <v>636</v>
      </c>
      <c r="L488" s="42">
        <v>602.99585404876541</v>
      </c>
      <c r="M488" s="42">
        <v>312.032958985314</v>
      </c>
      <c r="N488">
        <v>40</v>
      </c>
    </row>
    <row r="489" spans="1:14">
      <c r="A489" t="s">
        <v>744</v>
      </c>
      <c r="B489">
        <v>15</v>
      </c>
      <c r="D489" t="s">
        <v>745</v>
      </c>
      <c r="E489" t="s">
        <v>636</v>
      </c>
      <c r="F489">
        <v>1935</v>
      </c>
      <c r="G489" t="s">
        <v>753</v>
      </c>
      <c r="H489">
        <v>240</v>
      </c>
      <c r="I489">
        <v>125</v>
      </c>
      <c r="J489" t="s">
        <v>752</v>
      </c>
      <c r="K489" t="s">
        <v>636</v>
      </c>
      <c r="L489" s="42">
        <v>601.57293822112706</v>
      </c>
      <c r="M489" s="42">
        <v>304.87936118894658</v>
      </c>
      <c r="N489">
        <v>40</v>
      </c>
    </row>
    <row r="490" spans="1:14">
      <c r="A490" t="s">
        <v>744</v>
      </c>
      <c r="B490">
        <v>17</v>
      </c>
      <c r="D490" t="s">
        <v>745</v>
      </c>
      <c r="E490" t="s">
        <v>636</v>
      </c>
      <c r="F490">
        <v>1935</v>
      </c>
      <c r="G490" t="s">
        <v>351</v>
      </c>
      <c r="H490">
        <v>256</v>
      </c>
      <c r="I490">
        <v>128</v>
      </c>
      <c r="J490" t="s">
        <v>754</v>
      </c>
      <c r="K490" t="s">
        <v>636</v>
      </c>
      <c r="L490" s="42">
        <v>600.78698388031012</v>
      </c>
      <c r="M490" s="42">
        <v>298.7242666883738</v>
      </c>
      <c r="N490">
        <v>40</v>
      </c>
    </row>
    <row r="491" spans="1:14">
      <c r="A491" t="s">
        <v>744</v>
      </c>
      <c r="B491">
        <v>19</v>
      </c>
      <c r="D491" t="s">
        <v>745</v>
      </c>
      <c r="E491" t="s">
        <v>636</v>
      </c>
      <c r="F491">
        <v>1935</v>
      </c>
      <c r="G491" t="s">
        <v>756</v>
      </c>
      <c r="H491">
        <v>252</v>
      </c>
      <c r="I491">
        <v>128</v>
      </c>
      <c r="J491" t="s">
        <v>755</v>
      </c>
      <c r="K491" t="s">
        <v>636</v>
      </c>
      <c r="L491" s="42">
        <v>600.92012780402024</v>
      </c>
      <c r="M491" s="42">
        <v>292.51448061236363</v>
      </c>
      <c r="N491">
        <v>44</v>
      </c>
    </row>
    <row r="492" spans="1:14">
      <c r="A492" t="s">
        <v>758</v>
      </c>
      <c r="B492">
        <v>1</v>
      </c>
      <c r="D492" t="s">
        <v>759</v>
      </c>
      <c r="E492" t="s">
        <v>636</v>
      </c>
      <c r="F492">
        <v>1988</v>
      </c>
      <c r="G492" t="s">
        <v>107</v>
      </c>
      <c r="H492">
        <v>212</v>
      </c>
      <c r="I492">
        <v>113</v>
      </c>
      <c r="J492" t="s">
        <v>757</v>
      </c>
      <c r="K492" t="s">
        <v>636</v>
      </c>
      <c r="L492" s="42">
        <v>737.34184744933611</v>
      </c>
      <c r="M492" s="42">
        <v>131.86240509811509</v>
      </c>
      <c r="N492">
        <v>53</v>
      </c>
    </row>
    <row r="493" spans="1:14">
      <c r="A493" t="s">
        <v>758</v>
      </c>
      <c r="B493">
        <v>2</v>
      </c>
      <c r="D493" t="s">
        <v>759</v>
      </c>
      <c r="E493" t="s">
        <v>636</v>
      </c>
      <c r="F493">
        <v>1955</v>
      </c>
      <c r="G493" t="s">
        <v>235</v>
      </c>
      <c r="H493">
        <v>310</v>
      </c>
      <c r="I493">
        <v>131</v>
      </c>
      <c r="J493" t="s">
        <v>760</v>
      </c>
      <c r="K493" t="s">
        <v>636</v>
      </c>
      <c r="L493" s="42">
        <v>707.87357628322309</v>
      </c>
      <c r="M493" s="42">
        <v>147.79398704423309</v>
      </c>
      <c r="N493">
        <v>51</v>
      </c>
    </row>
    <row r="494" spans="1:14">
      <c r="A494" t="s">
        <v>758</v>
      </c>
      <c r="B494">
        <v>3</v>
      </c>
      <c r="D494" t="s">
        <v>759</v>
      </c>
      <c r="E494" t="s">
        <v>636</v>
      </c>
      <c r="F494">
        <v>1988</v>
      </c>
      <c r="G494" t="s">
        <v>189</v>
      </c>
      <c r="H494">
        <v>196</v>
      </c>
      <c r="I494">
        <v>98</v>
      </c>
      <c r="J494" t="s">
        <v>761</v>
      </c>
      <c r="K494" t="s">
        <v>636</v>
      </c>
      <c r="L494" s="42">
        <v>734.76594912938094</v>
      </c>
      <c r="M494" s="42">
        <v>124.9314757686237</v>
      </c>
      <c r="N494">
        <v>53</v>
      </c>
    </row>
    <row r="495" spans="1:14">
      <c r="A495" t="s">
        <v>758</v>
      </c>
      <c r="B495">
        <v>4</v>
      </c>
      <c r="D495" t="s">
        <v>759</v>
      </c>
      <c r="E495" t="s">
        <v>636</v>
      </c>
      <c r="F495">
        <v>1954</v>
      </c>
      <c r="G495" t="s">
        <v>83</v>
      </c>
      <c r="H495">
        <v>529</v>
      </c>
      <c r="I495">
        <v>93</v>
      </c>
      <c r="J495" t="s">
        <v>762</v>
      </c>
      <c r="K495" t="s">
        <v>636</v>
      </c>
      <c r="L495" s="42">
        <v>705.44554780224689</v>
      </c>
      <c r="M495" s="42">
        <v>141.9015573694542</v>
      </c>
      <c r="N495">
        <v>53</v>
      </c>
    </row>
    <row r="496" spans="1:14">
      <c r="A496" t="s">
        <v>758</v>
      </c>
      <c r="B496">
        <v>5</v>
      </c>
      <c r="D496" t="s">
        <v>759</v>
      </c>
      <c r="E496" t="s">
        <v>636</v>
      </c>
      <c r="F496">
        <v>1988</v>
      </c>
      <c r="G496" t="s">
        <v>155</v>
      </c>
      <c r="H496">
        <v>178</v>
      </c>
      <c r="I496">
        <v>98</v>
      </c>
      <c r="J496" t="s">
        <v>763</v>
      </c>
      <c r="K496" t="s">
        <v>636</v>
      </c>
      <c r="L496" s="42">
        <v>733.0109139705902</v>
      </c>
      <c r="M496" s="42">
        <v>116.9447081766386</v>
      </c>
      <c r="N496">
        <v>55</v>
      </c>
    </row>
    <row r="497" spans="1:14">
      <c r="A497" t="s">
        <v>758</v>
      </c>
      <c r="B497">
        <v>6</v>
      </c>
      <c r="D497" t="s">
        <v>759</v>
      </c>
      <c r="E497" t="s">
        <v>636</v>
      </c>
      <c r="F497">
        <v>1955</v>
      </c>
      <c r="G497" t="s">
        <v>253</v>
      </c>
      <c r="H497">
        <v>412</v>
      </c>
      <c r="I497">
        <v>125</v>
      </c>
      <c r="J497" t="s">
        <v>764</v>
      </c>
      <c r="K497" t="s">
        <v>636</v>
      </c>
      <c r="L497" s="42">
        <v>701.94942837785686</v>
      </c>
      <c r="M497" s="42">
        <v>123.8336842682198</v>
      </c>
      <c r="N497">
        <v>54</v>
      </c>
    </row>
    <row r="498" spans="1:14">
      <c r="A498" t="s">
        <v>758</v>
      </c>
      <c r="B498">
        <v>7</v>
      </c>
      <c r="D498" t="s">
        <v>759</v>
      </c>
      <c r="E498" t="s">
        <v>636</v>
      </c>
      <c r="F498">
        <v>1988</v>
      </c>
      <c r="G498" t="s">
        <v>145</v>
      </c>
      <c r="H498">
        <v>173</v>
      </c>
      <c r="I498">
        <v>98</v>
      </c>
      <c r="J498" t="s">
        <v>765</v>
      </c>
      <c r="K498" t="s">
        <v>636</v>
      </c>
      <c r="L498" s="42">
        <v>732.11542805762531</v>
      </c>
      <c r="M498" s="42">
        <v>107.9021023221034</v>
      </c>
      <c r="N498">
        <v>55</v>
      </c>
    </row>
    <row r="499" spans="1:14">
      <c r="A499" t="s">
        <v>758</v>
      </c>
      <c r="B499">
        <v>8</v>
      </c>
      <c r="D499" t="s">
        <v>759</v>
      </c>
      <c r="E499" t="s">
        <v>636</v>
      </c>
      <c r="F499">
        <v>1955</v>
      </c>
      <c r="G499" t="s">
        <v>211</v>
      </c>
      <c r="H499">
        <v>404</v>
      </c>
      <c r="I499">
        <v>94</v>
      </c>
      <c r="J499" t="s">
        <v>766</v>
      </c>
      <c r="K499" t="s">
        <v>636</v>
      </c>
      <c r="L499" s="42">
        <v>701.12195800730706</v>
      </c>
      <c r="M499" s="42">
        <v>115.78942436271289</v>
      </c>
      <c r="N499">
        <v>54</v>
      </c>
    </row>
    <row r="500" spans="1:14">
      <c r="A500" t="s">
        <v>758</v>
      </c>
      <c r="B500">
        <v>9</v>
      </c>
      <c r="D500" t="s">
        <v>759</v>
      </c>
      <c r="E500" t="s">
        <v>636</v>
      </c>
      <c r="F500">
        <v>1988</v>
      </c>
      <c r="G500" t="s">
        <v>137</v>
      </c>
      <c r="H500">
        <v>202</v>
      </c>
      <c r="I500">
        <v>101</v>
      </c>
      <c r="J500" t="s">
        <v>767</v>
      </c>
      <c r="K500" t="s">
        <v>636</v>
      </c>
      <c r="L500" s="42">
        <v>731.52170166031306</v>
      </c>
      <c r="M500" s="42">
        <v>99.857842416536741</v>
      </c>
      <c r="N500">
        <v>56</v>
      </c>
    </row>
    <row r="501" spans="1:14">
      <c r="A501" t="s">
        <v>758</v>
      </c>
      <c r="B501">
        <v>11</v>
      </c>
      <c r="D501" t="s">
        <v>759</v>
      </c>
      <c r="E501" t="s">
        <v>636</v>
      </c>
      <c r="F501">
        <v>1988</v>
      </c>
      <c r="G501" t="s">
        <v>341</v>
      </c>
      <c r="H501">
        <v>244</v>
      </c>
      <c r="I501">
        <v>98</v>
      </c>
      <c r="J501" t="s">
        <v>768</v>
      </c>
      <c r="K501" t="s">
        <v>636</v>
      </c>
      <c r="L501" s="42">
        <v>729.49640163608763</v>
      </c>
      <c r="M501" s="42">
        <v>88.876036977586509</v>
      </c>
      <c r="N501">
        <v>56</v>
      </c>
    </row>
    <row r="502" spans="1:14">
      <c r="A502" t="s">
        <v>744</v>
      </c>
      <c r="B502">
        <v>21</v>
      </c>
      <c r="D502" t="s">
        <v>745</v>
      </c>
      <c r="E502" t="s">
        <v>636</v>
      </c>
      <c r="F502">
        <v>1935</v>
      </c>
      <c r="G502" t="s">
        <v>714</v>
      </c>
      <c r="H502">
        <v>257</v>
      </c>
      <c r="I502">
        <v>144</v>
      </c>
      <c r="J502" t="s">
        <v>769</v>
      </c>
      <c r="K502" t="s">
        <v>636</v>
      </c>
      <c r="L502" s="42">
        <v>600.28826408651366</v>
      </c>
      <c r="M502" s="42">
        <v>286.35938611179068</v>
      </c>
      <c r="N502">
        <v>44</v>
      </c>
    </row>
    <row r="503" spans="1:14">
      <c r="A503" t="s">
        <v>744</v>
      </c>
      <c r="B503">
        <v>23</v>
      </c>
      <c r="D503" t="s">
        <v>745</v>
      </c>
      <c r="E503" t="s">
        <v>636</v>
      </c>
      <c r="F503">
        <v>1935</v>
      </c>
      <c r="G503" t="s">
        <v>361</v>
      </c>
      <c r="H503">
        <v>259</v>
      </c>
      <c r="I503">
        <v>119</v>
      </c>
      <c r="J503" t="s">
        <v>770</v>
      </c>
      <c r="K503" t="s">
        <v>636</v>
      </c>
      <c r="L503" s="42">
        <v>599.21615465539651</v>
      </c>
      <c r="M503" s="42">
        <v>279.20578831548153</v>
      </c>
      <c r="N503">
        <v>44</v>
      </c>
    </row>
    <row r="504" spans="1:14">
      <c r="A504" t="s">
        <v>744</v>
      </c>
      <c r="B504">
        <v>25</v>
      </c>
      <c r="D504" t="s">
        <v>745</v>
      </c>
      <c r="E504" t="s">
        <v>636</v>
      </c>
      <c r="F504">
        <v>1935</v>
      </c>
      <c r="G504" t="s">
        <v>722</v>
      </c>
      <c r="H504">
        <v>269</v>
      </c>
      <c r="I504">
        <v>141</v>
      </c>
      <c r="J504" t="s">
        <v>771</v>
      </c>
      <c r="K504" t="s">
        <v>636</v>
      </c>
      <c r="L504" s="42">
        <v>598.74284964415233</v>
      </c>
      <c r="M504" s="42">
        <v>273.05069381491029</v>
      </c>
      <c r="N504">
        <v>44</v>
      </c>
    </row>
    <row r="505" spans="1:14">
      <c r="A505" t="s">
        <v>744</v>
      </c>
      <c r="B505">
        <v>27</v>
      </c>
      <c r="D505" t="s">
        <v>745</v>
      </c>
      <c r="E505" t="s">
        <v>636</v>
      </c>
      <c r="F505">
        <v>1935</v>
      </c>
      <c r="G505" t="s">
        <v>673</v>
      </c>
      <c r="H505">
        <v>287</v>
      </c>
      <c r="I505">
        <v>129</v>
      </c>
      <c r="J505" t="s">
        <v>772</v>
      </c>
      <c r="K505" t="s">
        <v>636</v>
      </c>
      <c r="L505" s="42">
        <v>597.85031571456079</v>
      </c>
      <c r="M505" s="42">
        <v>265.89709601860102</v>
      </c>
      <c r="N505">
        <v>45</v>
      </c>
    </row>
    <row r="506" spans="1:14">
      <c r="A506" t="s">
        <v>744</v>
      </c>
      <c r="B506">
        <v>29</v>
      </c>
      <c r="D506" t="s">
        <v>745</v>
      </c>
      <c r="E506" t="s">
        <v>636</v>
      </c>
      <c r="F506">
        <v>1935</v>
      </c>
      <c r="G506" t="s">
        <v>774</v>
      </c>
      <c r="H506">
        <v>247</v>
      </c>
      <c r="I506">
        <v>78</v>
      </c>
      <c r="J506" t="s">
        <v>773</v>
      </c>
      <c r="K506" t="s">
        <v>636</v>
      </c>
      <c r="L506" s="42">
        <v>597.92976176136278</v>
      </c>
      <c r="M506" s="42">
        <v>258.68880664685111</v>
      </c>
      <c r="N506">
        <v>45</v>
      </c>
    </row>
    <row r="507" spans="1:14">
      <c r="A507" t="s">
        <v>744</v>
      </c>
      <c r="B507">
        <v>31</v>
      </c>
      <c r="D507" t="s">
        <v>776</v>
      </c>
      <c r="E507" t="s">
        <v>636</v>
      </c>
      <c r="F507">
        <v>1935</v>
      </c>
      <c r="G507" t="s">
        <v>351</v>
      </c>
      <c r="H507">
        <v>251</v>
      </c>
      <c r="I507">
        <v>109</v>
      </c>
      <c r="J507" t="s">
        <v>775</v>
      </c>
      <c r="K507" t="s">
        <v>636</v>
      </c>
      <c r="L507" s="42">
        <v>596.82493245507089</v>
      </c>
      <c r="M507" s="42">
        <v>252.5884037216608</v>
      </c>
      <c r="N507">
        <v>45</v>
      </c>
    </row>
    <row r="508" spans="1:14">
      <c r="A508" t="s">
        <v>744</v>
      </c>
      <c r="B508">
        <v>33</v>
      </c>
      <c r="D508" t="s">
        <v>776</v>
      </c>
      <c r="E508" t="s">
        <v>636</v>
      </c>
      <c r="F508">
        <v>1935</v>
      </c>
      <c r="G508" t="s">
        <v>363</v>
      </c>
      <c r="H508">
        <v>251</v>
      </c>
      <c r="I508">
        <v>120</v>
      </c>
      <c r="J508" t="s">
        <v>777</v>
      </c>
      <c r="K508" t="s">
        <v>636</v>
      </c>
      <c r="L508" s="42">
        <v>597.09714452507637</v>
      </c>
      <c r="M508" s="42">
        <v>245.3801143499706</v>
      </c>
      <c r="N508">
        <v>43</v>
      </c>
    </row>
    <row r="509" spans="1:14">
      <c r="A509" t="s">
        <v>744</v>
      </c>
      <c r="B509">
        <v>35</v>
      </c>
      <c r="D509" t="s">
        <v>776</v>
      </c>
      <c r="E509" t="s">
        <v>636</v>
      </c>
      <c r="F509">
        <v>1935</v>
      </c>
      <c r="G509" t="s">
        <v>779</v>
      </c>
      <c r="H509">
        <v>250</v>
      </c>
      <c r="I509">
        <v>104</v>
      </c>
      <c r="J509" t="s">
        <v>778</v>
      </c>
      <c r="K509" t="s">
        <v>636</v>
      </c>
      <c r="L509" s="42">
        <v>596.1417616641196</v>
      </c>
      <c r="M509" s="42">
        <v>239.27971142478029</v>
      </c>
      <c r="N509">
        <v>44</v>
      </c>
    </row>
    <row r="510" spans="1:14">
      <c r="A510" t="s">
        <v>744</v>
      </c>
      <c r="B510">
        <v>37</v>
      </c>
      <c r="D510" t="s">
        <v>776</v>
      </c>
      <c r="E510" t="s">
        <v>636</v>
      </c>
      <c r="F510">
        <v>1955</v>
      </c>
      <c r="G510" t="s">
        <v>447</v>
      </c>
      <c r="H510">
        <v>174</v>
      </c>
      <c r="I510">
        <v>90</v>
      </c>
      <c r="J510" t="s">
        <v>780</v>
      </c>
      <c r="K510" t="s">
        <v>636</v>
      </c>
      <c r="L510" s="42">
        <v>594.8613283783036</v>
      </c>
      <c r="M510" s="42">
        <v>228.07740887013779</v>
      </c>
      <c r="N510">
        <v>45</v>
      </c>
    </row>
    <row r="511" spans="1:14">
      <c r="A511" t="s">
        <v>744</v>
      </c>
      <c r="B511">
        <v>39</v>
      </c>
      <c r="D511" t="s">
        <v>776</v>
      </c>
      <c r="E511" t="s">
        <v>636</v>
      </c>
      <c r="F511">
        <v>1955</v>
      </c>
      <c r="G511" t="s">
        <v>782</v>
      </c>
      <c r="H511">
        <v>230</v>
      </c>
      <c r="I511">
        <v>109</v>
      </c>
      <c r="J511" t="s">
        <v>781</v>
      </c>
      <c r="K511" t="s">
        <v>636</v>
      </c>
      <c r="L511" s="42">
        <v>595</v>
      </c>
      <c r="M511" s="42">
        <v>221.92231436956661</v>
      </c>
      <c r="N511">
        <v>45</v>
      </c>
    </row>
    <row r="512" spans="1:14">
      <c r="A512" t="s">
        <v>744</v>
      </c>
      <c r="B512">
        <v>41</v>
      </c>
      <c r="D512" t="s">
        <v>776</v>
      </c>
      <c r="E512" t="s">
        <v>636</v>
      </c>
      <c r="F512">
        <v>1950</v>
      </c>
      <c r="G512" t="s">
        <v>239</v>
      </c>
      <c r="H512">
        <v>170</v>
      </c>
      <c r="I512">
        <v>129</v>
      </c>
      <c r="J512" t="s">
        <v>783</v>
      </c>
      <c r="K512" t="s">
        <v>636</v>
      </c>
      <c r="L512" s="42">
        <v>609.74174861165613</v>
      </c>
      <c r="M512" s="42">
        <v>228.2008469593647</v>
      </c>
      <c r="N512">
        <v>46</v>
      </c>
    </row>
    <row r="513" spans="1:14">
      <c r="A513" t="s">
        <v>744</v>
      </c>
      <c r="B513">
        <v>43</v>
      </c>
      <c r="D513" t="s">
        <v>776</v>
      </c>
      <c r="E513" t="s">
        <v>636</v>
      </c>
      <c r="F513">
        <v>1950</v>
      </c>
      <c r="G513" t="s">
        <v>785</v>
      </c>
      <c r="H513">
        <v>167</v>
      </c>
      <c r="I513">
        <v>82</v>
      </c>
      <c r="J513" t="s">
        <v>784</v>
      </c>
      <c r="K513" t="s">
        <v>636</v>
      </c>
      <c r="L513" s="42">
        <v>615.11787488253015</v>
      </c>
      <c r="M513" s="42">
        <v>229.91396472440201</v>
      </c>
      <c r="N513">
        <v>46</v>
      </c>
    </row>
    <row r="514" spans="1:14">
      <c r="A514" t="s">
        <v>744</v>
      </c>
      <c r="B514">
        <v>44</v>
      </c>
      <c r="C514" t="s">
        <v>787</v>
      </c>
      <c r="D514" t="s">
        <v>788</v>
      </c>
      <c r="E514" t="s">
        <v>636</v>
      </c>
      <c r="F514">
        <v>2001</v>
      </c>
      <c r="G514" t="s">
        <v>789</v>
      </c>
      <c r="H514">
        <v>0</v>
      </c>
      <c r="I514">
        <v>54</v>
      </c>
      <c r="J514" t="s">
        <v>786</v>
      </c>
      <c r="K514" t="s">
        <v>636</v>
      </c>
      <c r="L514" s="42">
        <v>617.29385728110037</v>
      </c>
      <c r="M514" s="42">
        <v>192.72295880104559</v>
      </c>
      <c r="N514">
        <v>45</v>
      </c>
    </row>
    <row r="515" spans="1:14">
      <c r="A515" t="s">
        <v>744</v>
      </c>
      <c r="B515">
        <v>44</v>
      </c>
      <c r="C515" t="s">
        <v>791</v>
      </c>
      <c r="D515" t="s">
        <v>788</v>
      </c>
      <c r="E515" t="s">
        <v>636</v>
      </c>
      <c r="F515">
        <v>2001</v>
      </c>
      <c r="G515" t="s">
        <v>792</v>
      </c>
      <c r="H515">
        <v>0</v>
      </c>
      <c r="I515">
        <v>63</v>
      </c>
      <c r="J515" t="s">
        <v>790</v>
      </c>
      <c r="K515" t="s">
        <v>636</v>
      </c>
      <c r="L515" s="42">
        <v>624.62340199516348</v>
      </c>
      <c r="M515" s="42">
        <v>195.14208299295331</v>
      </c>
      <c r="N515">
        <v>45</v>
      </c>
    </row>
    <row r="516" spans="1:14">
      <c r="A516" t="s">
        <v>744</v>
      </c>
      <c r="B516">
        <v>44</v>
      </c>
      <c r="C516" t="s">
        <v>794</v>
      </c>
      <c r="D516" t="s">
        <v>788</v>
      </c>
      <c r="E516" t="s">
        <v>636</v>
      </c>
      <c r="F516">
        <v>2001</v>
      </c>
      <c r="G516" t="s">
        <v>792</v>
      </c>
      <c r="H516">
        <v>0</v>
      </c>
      <c r="I516">
        <v>63</v>
      </c>
      <c r="J516" t="s">
        <v>793</v>
      </c>
      <c r="K516" t="s">
        <v>636</v>
      </c>
      <c r="L516" s="42">
        <v>632.25074219807016</v>
      </c>
      <c r="M516" s="42">
        <v>197.2733246057376</v>
      </c>
      <c r="N516">
        <v>44</v>
      </c>
    </row>
    <row r="517" spans="1:14">
      <c r="A517" t="s">
        <v>744</v>
      </c>
      <c r="B517">
        <v>45</v>
      </c>
      <c r="D517" t="s">
        <v>776</v>
      </c>
      <c r="E517" t="s">
        <v>636</v>
      </c>
      <c r="F517">
        <v>1950</v>
      </c>
      <c r="G517" t="s">
        <v>714</v>
      </c>
      <c r="H517">
        <v>169</v>
      </c>
      <c r="I517">
        <v>82</v>
      </c>
      <c r="J517" t="s">
        <v>795</v>
      </c>
      <c r="K517" t="s">
        <v>636</v>
      </c>
      <c r="L517" s="42">
        <v>624.96479900871213</v>
      </c>
      <c r="M517" s="42">
        <v>233.38991769862571</v>
      </c>
      <c r="N517">
        <v>46</v>
      </c>
    </row>
    <row r="518" spans="1:14">
      <c r="A518" t="s">
        <v>744</v>
      </c>
      <c r="B518">
        <v>47</v>
      </c>
      <c r="D518" t="s">
        <v>776</v>
      </c>
      <c r="E518" t="s">
        <v>636</v>
      </c>
      <c r="F518">
        <v>1950</v>
      </c>
      <c r="G518" t="s">
        <v>797</v>
      </c>
      <c r="H518">
        <v>169</v>
      </c>
      <c r="I518">
        <v>109</v>
      </c>
      <c r="J518" t="s">
        <v>796</v>
      </c>
      <c r="K518" t="s">
        <v>636</v>
      </c>
      <c r="L518" s="42">
        <v>630.34117745868389</v>
      </c>
      <c r="M518" s="42">
        <v>235.09914802894679</v>
      </c>
      <c r="N518">
        <v>42</v>
      </c>
    </row>
    <row r="519" spans="1:14">
      <c r="A519" t="s">
        <v>744</v>
      </c>
      <c r="B519">
        <v>49</v>
      </c>
      <c r="D519" t="s">
        <v>776</v>
      </c>
      <c r="E519" t="s">
        <v>636</v>
      </c>
      <c r="F519">
        <v>1950</v>
      </c>
      <c r="G519" t="s">
        <v>447</v>
      </c>
      <c r="H519">
        <v>169</v>
      </c>
      <c r="I519">
        <v>89</v>
      </c>
      <c r="J519" t="s">
        <v>798</v>
      </c>
      <c r="K519" t="s">
        <v>636</v>
      </c>
      <c r="L519" s="42">
        <v>639.76558206893253</v>
      </c>
      <c r="M519" s="42">
        <v>237.576755054144</v>
      </c>
      <c r="N519">
        <v>43</v>
      </c>
    </row>
    <row r="520" spans="1:14">
      <c r="A520" t="s">
        <v>744</v>
      </c>
      <c r="B520">
        <v>51</v>
      </c>
      <c r="D520" t="s">
        <v>776</v>
      </c>
      <c r="E520" t="s">
        <v>636</v>
      </c>
      <c r="F520">
        <v>1950</v>
      </c>
      <c r="G520" t="s">
        <v>800</v>
      </c>
      <c r="H520">
        <v>166</v>
      </c>
      <c r="I520">
        <v>105</v>
      </c>
      <c r="J520" t="s">
        <v>799</v>
      </c>
      <c r="K520" t="s">
        <v>636</v>
      </c>
      <c r="L520" s="42">
        <v>645.14261989113697</v>
      </c>
      <c r="M520" s="42">
        <v>239.28598538446499</v>
      </c>
      <c r="N520">
        <v>43</v>
      </c>
    </row>
    <row r="521" spans="1:14">
      <c r="A521" t="s">
        <v>744</v>
      </c>
      <c r="B521">
        <v>53</v>
      </c>
      <c r="C521" t="s">
        <v>510</v>
      </c>
      <c r="D521" t="s">
        <v>776</v>
      </c>
      <c r="E521" t="s">
        <v>636</v>
      </c>
      <c r="F521">
        <v>1950</v>
      </c>
      <c r="G521" t="s">
        <v>802</v>
      </c>
      <c r="H521">
        <v>0</v>
      </c>
      <c r="I521">
        <v>77</v>
      </c>
      <c r="J521" t="s">
        <v>801</v>
      </c>
      <c r="K521" t="s">
        <v>636</v>
      </c>
      <c r="L521" s="42">
        <v>658.36000676908918</v>
      </c>
      <c r="M521" s="42">
        <v>245.6728369670428</v>
      </c>
      <c r="N521">
        <v>43</v>
      </c>
    </row>
    <row r="522" spans="1:14">
      <c r="A522" t="s">
        <v>744</v>
      </c>
      <c r="B522">
        <v>55</v>
      </c>
      <c r="D522" t="s">
        <v>776</v>
      </c>
      <c r="E522" t="s">
        <v>636</v>
      </c>
      <c r="F522">
        <v>1950</v>
      </c>
      <c r="G522" t="s">
        <v>804</v>
      </c>
      <c r="H522">
        <v>0</v>
      </c>
      <c r="I522">
        <v>75</v>
      </c>
      <c r="J522" t="s">
        <v>803</v>
      </c>
      <c r="K522" t="s">
        <v>636</v>
      </c>
      <c r="L522" s="42">
        <v>668.76752313490817</v>
      </c>
      <c r="M522" s="42">
        <v>251.11463645082731</v>
      </c>
      <c r="N522">
        <v>44</v>
      </c>
    </row>
    <row r="523" spans="1:14">
      <c r="A523" t="s">
        <v>744</v>
      </c>
      <c r="B523">
        <v>57</v>
      </c>
      <c r="C523" t="s">
        <v>510</v>
      </c>
      <c r="D523" t="s">
        <v>776</v>
      </c>
      <c r="E523" t="s">
        <v>636</v>
      </c>
      <c r="F523">
        <v>1950</v>
      </c>
      <c r="G523" t="s">
        <v>806</v>
      </c>
      <c r="H523">
        <v>0</v>
      </c>
      <c r="I523">
        <v>73</v>
      </c>
      <c r="J523" t="s">
        <v>805</v>
      </c>
      <c r="K523" t="s">
        <v>636</v>
      </c>
      <c r="L523" s="42">
        <v>676.25022538850578</v>
      </c>
      <c r="M523" s="42">
        <v>256.21054135840569</v>
      </c>
      <c r="N523">
        <v>42</v>
      </c>
    </row>
    <row r="524" spans="1:14">
      <c r="A524" t="s">
        <v>808</v>
      </c>
      <c r="B524">
        <v>5</v>
      </c>
      <c r="D524" t="s">
        <v>809</v>
      </c>
      <c r="E524" t="s">
        <v>636</v>
      </c>
      <c r="F524">
        <v>1939</v>
      </c>
      <c r="G524" t="s">
        <v>810</v>
      </c>
      <c r="H524">
        <v>266</v>
      </c>
      <c r="I524">
        <v>140</v>
      </c>
      <c r="J524" t="s">
        <v>807</v>
      </c>
      <c r="K524" t="s">
        <v>636</v>
      </c>
      <c r="L524" s="42">
        <v>876.63219197106832</v>
      </c>
      <c r="M524" s="42">
        <v>41.086728682460759</v>
      </c>
      <c r="N524">
        <v>65</v>
      </c>
    </row>
    <row r="525" spans="1:14">
      <c r="A525" t="s">
        <v>808</v>
      </c>
      <c r="B525">
        <v>7</v>
      </c>
      <c r="D525" t="s">
        <v>809</v>
      </c>
      <c r="E525" t="s">
        <v>636</v>
      </c>
      <c r="F525">
        <v>1939</v>
      </c>
      <c r="G525" t="s">
        <v>812</v>
      </c>
      <c r="H525">
        <v>252</v>
      </c>
      <c r="I525">
        <v>90</v>
      </c>
      <c r="J525" t="s">
        <v>811</v>
      </c>
      <c r="K525" t="s">
        <v>636</v>
      </c>
      <c r="L525" s="42">
        <v>872.96792610038085</v>
      </c>
      <c r="M525" s="42">
        <v>44.311735783578037</v>
      </c>
      <c r="N525">
        <v>63</v>
      </c>
    </row>
    <row r="526" spans="1:14">
      <c r="A526" t="s">
        <v>808</v>
      </c>
      <c r="B526">
        <v>13</v>
      </c>
      <c r="D526" t="s">
        <v>809</v>
      </c>
      <c r="E526" t="s">
        <v>636</v>
      </c>
      <c r="F526">
        <v>1910</v>
      </c>
      <c r="G526" t="s">
        <v>814</v>
      </c>
      <c r="H526">
        <v>457</v>
      </c>
      <c r="I526">
        <v>177</v>
      </c>
      <c r="J526" t="s">
        <v>813</v>
      </c>
      <c r="K526" t="s">
        <v>636</v>
      </c>
      <c r="L526" s="42">
        <v>847.25733989148773</v>
      </c>
      <c r="M526" s="42">
        <v>70.93766160102706</v>
      </c>
      <c r="N526">
        <v>56</v>
      </c>
    </row>
    <row r="527" spans="1:14">
      <c r="A527" t="s">
        <v>808</v>
      </c>
      <c r="B527">
        <v>17</v>
      </c>
      <c r="D527" t="s">
        <v>809</v>
      </c>
      <c r="E527" t="s">
        <v>636</v>
      </c>
      <c r="F527">
        <v>1955</v>
      </c>
      <c r="G527" t="s">
        <v>816</v>
      </c>
      <c r="H527">
        <v>357</v>
      </c>
      <c r="I527">
        <v>138</v>
      </c>
      <c r="J527" t="s">
        <v>815</v>
      </c>
      <c r="K527" t="s">
        <v>636</v>
      </c>
      <c r="L527" s="42">
        <v>823.49802671287557</v>
      </c>
      <c r="M527" s="42">
        <v>72.317477125821966</v>
      </c>
      <c r="N527">
        <v>54</v>
      </c>
    </row>
    <row r="528" spans="1:14">
      <c r="A528" t="s">
        <v>808</v>
      </c>
      <c r="B528">
        <v>19</v>
      </c>
      <c r="D528" t="s">
        <v>809</v>
      </c>
      <c r="E528" t="s">
        <v>636</v>
      </c>
      <c r="F528">
        <v>1955</v>
      </c>
      <c r="G528" t="s">
        <v>818</v>
      </c>
      <c r="H528">
        <v>412</v>
      </c>
      <c r="I528">
        <v>172</v>
      </c>
      <c r="J528" t="s">
        <v>817</v>
      </c>
      <c r="K528" t="s">
        <v>636</v>
      </c>
      <c r="L528" s="42">
        <v>818.29701209279756</v>
      </c>
      <c r="M528" s="42">
        <v>77.654160752039374</v>
      </c>
      <c r="N528">
        <v>54</v>
      </c>
    </row>
    <row r="529" spans="1:14">
      <c r="A529" t="s">
        <v>808</v>
      </c>
      <c r="B529">
        <v>21</v>
      </c>
      <c r="D529" t="s">
        <v>809</v>
      </c>
      <c r="E529" t="s">
        <v>636</v>
      </c>
      <c r="F529">
        <v>1955</v>
      </c>
      <c r="G529" t="s">
        <v>820</v>
      </c>
      <c r="H529">
        <v>402</v>
      </c>
      <c r="I529">
        <v>125</v>
      </c>
      <c r="J529" t="s">
        <v>819</v>
      </c>
      <c r="K529" t="s">
        <v>636</v>
      </c>
      <c r="L529" s="42">
        <v>807.85704180875962</v>
      </c>
      <c r="M529" s="42">
        <v>87.329182055447646</v>
      </c>
      <c r="N529">
        <v>53</v>
      </c>
    </row>
    <row r="530" spans="1:14">
      <c r="A530" t="s">
        <v>808</v>
      </c>
      <c r="B530">
        <v>23</v>
      </c>
      <c r="D530" t="s">
        <v>809</v>
      </c>
      <c r="E530" t="s">
        <v>636</v>
      </c>
      <c r="F530">
        <v>1955</v>
      </c>
      <c r="G530" t="s">
        <v>822</v>
      </c>
      <c r="H530">
        <v>391</v>
      </c>
      <c r="I530">
        <v>111</v>
      </c>
      <c r="J530" t="s">
        <v>821</v>
      </c>
      <c r="K530" t="s">
        <v>636</v>
      </c>
      <c r="L530" s="42">
        <v>803.76178062906172</v>
      </c>
      <c r="M530" s="42">
        <v>92.608373368085111</v>
      </c>
      <c r="N530">
        <v>53</v>
      </c>
    </row>
    <row r="531" spans="1:14">
      <c r="A531" t="s">
        <v>808</v>
      </c>
      <c r="B531">
        <v>25</v>
      </c>
      <c r="D531" t="s">
        <v>809</v>
      </c>
      <c r="E531" t="s">
        <v>636</v>
      </c>
      <c r="F531">
        <v>1955</v>
      </c>
      <c r="G531" t="s">
        <v>824</v>
      </c>
      <c r="H531">
        <v>376</v>
      </c>
      <c r="I531">
        <v>130</v>
      </c>
      <c r="J531" t="s">
        <v>823</v>
      </c>
      <c r="K531" t="s">
        <v>636</v>
      </c>
      <c r="L531" s="42">
        <v>793.54646996883548</v>
      </c>
      <c r="M531" s="42">
        <v>102.2833946714934</v>
      </c>
      <c r="N531">
        <v>53</v>
      </c>
    </row>
    <row r="532" spans="1:14">
      <c r="A532" t="s">
        <v>808</v>
      </c>
      <c r="B532">
        <v>27</v>
      </c>
      <c r="D532" t="s">
        <v>809</v>
      </c>
      <c r="E532" t="s">
        <v>636</v>
      </c>
      <c r="F532">
        <v>1955</v>
      </c>
      <c r="G532" t="s">
        <v>119</v>
      </c>
      <c r="H532">
        <v>432</v>
      </c>
      <c r="I532">
        <v>182</v>
      </c>
      <c r="J532" t="s">
        <v>825</v>
      </c>
      <c r="K532" t="s">
        <v>636</v>
      </c>
      <c r="L532" s="42">
        <v>788.59178286360554</v>
      </c>
      <c r="M532" s="42">
        <v>107.6200782977125</v>
      </c>
      <c r="N532">
        <v>52</v>
      </c>
    </row>
    <row r="533" spans="1:14">
      <c r="A533" t="s">
        <v>808</v>
      </c>
      <c r="B533">
        <v>29</v>
      </c>
      <c r="C533" t="s">
        <v>510</v>
      </c>
      <c r="D533" t="s">
        <v>809</v>
      </c>
      <c r="E533" t="s">
        <v>636</v>
      </c>
      <c r="F533">
        <v>1988</v>
      </c>
      <c r="G533" t="s">
        <v>137</v>
      </c>
      <c r="H533">
        <v>240</v>
      </c>
      <c r="I533">
        <v>117</v>
      </c>
      <c r="J533" t="s">
        <v>826</v>
      </c>
      <c r="K533" t="s">
        <v>636</v>
      </c>
      <c r="L533" s="42">
        <v>767.99545940975656</v>
      </c>
      <c r="M533" s="42">
        <v>126.77207938187961</v>
      </c>
      <c r="N533">
        <v>52</v>
      </c>
    </row>
    <row r="534" spans="1:14">
      <c r="A534" t="s">
        <v>808</v>
      </c>
      <c r="B534">
        <v>29</v>
      </c>
      <c r="C534" t="s">
        <v>640</v>
      </c>
      <c r="D534" t="s">
        <v>809</v>
      </c>
      <c r="E534" t="s">
        <v>636</v>
      </c>
      <c r="F534">
        <v>1988</v>
      </c>
      <c r="G534" t="s">
        <v>650</v>
      </c>
      <c r="H534">
        <v>188</v>
      </c>
      <c r="I534">
        <v>98</v>
      </c>
      <c r="J534" t="s">
        <v>827</v>
      </c>
      <c r="K534" t="s">
        <v>636</v>
      </c>
      <c r="L534" s="42">
        <v>762.29748214328106</v>
      </c>
      <c r="M534" s="42">
        <v>131.64386478040689</v>
      </c>
      <c r="N534">
        <v>52</v>
      </c>
    </row>
    <row r="535" spans="1:14">
      <c r="A535" t="s">
        <v>808</v>
      </c>
      <c r="B535">
        <v>29</v>
      </c>
      <c r="C535" t="s">
        <v>643</v>
      </c>
      <c r="D535" t="s">
        <v>809</v>
      </c>
      <c r="E535" t="s">
        <v>636</v>
      </c>
      <c r="F535">
        <v>1988</v>
      </c>
      <c r="G535" t="s">
        <v>829</v>
      </c>
      <c r="H535">
        <v>177</v>
      </c>
      <c r="I535">
        <v>98</v>
      </c>
      <c r="J535" t="s">
        <v>828</v>
      </c>
      <c r="K535" t="s">
        <v>636</v>
      </c>
      <c r="L535" s="42">
        <v>756.87340557915513</v>
      </c>
      <c r="M535" s="42">
        <v>136.7673856320331</v>
      </c>
      <c r="N535">
        <v>50</v>
      </c>
    </row>
    <row r="536" spans="1:14">
      <c r="A536" t="s">
        <v>808</v>
      </c>
      <c r="B536">
        <v>29</v>
      </c>
      <c r="C536" t="s">
        <v>787</v>
      </c>
      <c r="D536" t="s">
        <v>809</v>
      </c>
      <c r="E536" t="s">
        <v>636</v>
      </c>
      <c r="F536">
        <v>1988</v>
      </c>
      <c r="G536" t="s">
        <v>831</v>
      </c>
      <c r="H536">
        <v>160</v>
      </c>
      <c r="I536">
        <v>98</v>
      </c>
      <c r="J536" t="s">
        <v>830</v>
      </c>
      <c r="K536" t="s">
        <v>636</v>
      </c>
      <c r="L536" s="42">
        <v>752.44471906444505</v>
      </c>
      <c r="M536" s="42">
        <v>142.9277046660664</v>
      </c>
      <c r="N536">
        <v>50</v>
      </c>
    </row>
    <row r="537" spans="1:14">
      <c r="A537" t="s">
        <v>808</v>
      </c>
      <c r="B537">
        <v>29</v>
      </c>
      <c r="C537" t="s">
        <v>791</v>
      </c>
      <c r="D537" t="s">
        <v>809</v>
      </c>
      <c r="E537" t="s">
        <v>636</v>
      </c>
      <c r="F537">
        <v>1988</v>
      </c>
      <c r="G537" t="s">
        <v>714</v>
      </c>
      <c r="H537">
        <v>165</v>
      </c>
      <c r="I537">
        <v>98</v>
      </c>
      <c r="J537" t="s">
        <v>832</v>
      </c>
      <c r="K537" t="s">
        <v>636</v>
      </c>
      <c r="L537" s="42">
        <v>747.38863403251105</v>
      </c>
      <c r="M537" s="42">
        <v>146.6000616888837</v>
      </c>
      <c r="N537">
        <v>50</v>
      </c>
    </row>
    <row r="538" spans="1:14">
      <c r="A538" t="s">
        <v>808</v>
      </c>
      <c r="B538">
        <v>29</v>
      </c>
      <c r="C538" t="s">
        <v>794</v>
      </c>
      <c r="D538" t="s">
        <v>809</v>
      </c>
      <c r="E538" t="s">
        <v>636</v>
      </c>
      <c r="F538">
        <v>1988</v>
      </c>
      <c r="G538" t="s">
        <v>139</v>
      </c>
      <c r="H538">
        <v>236</v>
      </c>
      <c r="I538">
        <v>98</v>
      </c>
      <c r="J538" t="s">
        <v>833</v>
      </c>
      <c r="K538" t="s">
        <v>636</v>
      </c>
      <c r="L538" s="42">
        <v>743.42712098094194</v>
      </c>
      <c r="M538" s="42">
        <v>152.83761540111769</v>
      </c>
      <c r="N538">
        <v>48</v>
      </c>
    </row>
    <row r="539" spans="1:14">
      <c r="A539" t="s">
        <v>808</v>
      </c>
      <c r="B539">
        <v>31</v>
      </c>
      <c r="D539" t="s">
        <v>835</v>
      </c>
      <c r="E539" t="s">
        <v>636</v>
      </c>
      <c r="F539">
        <v>1950</v>
      </c>
      <c r="G539" t="s">
        <v>836</v>
      </c>
      <c r="H539">
        <v>773</v>
      </c>
      <c r="I539">
        <v>160</v>
      </c>
      <c r="J539" t="s">
        <v>834</v>
      </c>
      <c r="K539" t="s">
        <v>636</v>
      </c>
      <c r="L539" s="42">
        <v>723.16249902770812</v>
      </c>
      <c r="M539" s="42">
        <v>171.23685899841709</v>
      </c>
      <c r="N539">
        <v>49</v>
      </c>
    </row>
    <row r="540" spans="1:14">
      <c r="A540" t="s">
        <v>808</v>
      </c>
      <c r="B540">
        <v>33</v>
      </c>
      <c r="D540" t="s">
        <v>835</v>
      </c>
      <c r="E540" t="s">
        <v>636</v>
      </c>
      <c r="F540">
        <v>1950</v>
      </c>
      <c r="G540" t="s">
        <v>838</v>
      </c>
      <c r="H540">
        <v>841</v>
      </c>
      <c r="I540">
        <v>219</v>
      </c>
      <c r="J540" t="s">
        <v>837</v>
      </c>
      <c r="K540" t="s">
        <v>636</v>
      </c>
      <c r="L540" s="42">
        <v>710.24784406571769</v>
      </c>
      <c r="M540" s="42">
        <v>186.2485639280444</v>
      </c>
      <c r="N540">
        <v>48</v>
      </c>
    </row>
    <row r="541" spans="1:14">
      <c r="A541" t="s">
        <v>808</v>
      </c>
      <c r="B541">
        <v>35</v>
      </c>
      <c r="D541" t="s">
        <v>835</v>
      </c>
      <c r="E541" t="s">
        <v>636</v>
      </c>
      <c r="F541">
        <v>1950</v>
      </c>
      <c r="G541" t="s">
        <v>840</v>
      </c>
      <c r="H541">
        <v>996</v>
      </c>
      <c r="I541">
        <v>241</v>
      </c>
      <c r="J541" t="s">
        <v>839</v>
      </c>
      <c r="K541" t="s">
        <v>636</v>
      </c>
      <c r="L541" s="42">
        <v>695.02014359297527</v>
      </c>
      <c r="M541" s="42">
        <v>201.43274579824231</v>
      </c>
      <c r="N541">
        <v>48</v>
      </c>
    </row>
    <row r="542" spans="1:14">
      <c r="A542" t="s">
        <v>808</v>
      </c>
      <c r="B542">
        <v>37</v>
      </c>
      <c r="D542" t="s">
        <v>835</v>
      </c>
      <c r="E542" t="s">
        <v>636</v>
      </c>
      <c r="F542">
        <v>1960</v>
      </c>
      <c r="G542" t="s">
        <v>842</v>
      </c>
      <c r="H542">
        <v>274</v>
      </c>
      <c r="I542">
        <v>127</v>
      </c>
      <c r="J542" t="s">
        <v>841</v>
      </c>
      <c r="K542" t="s">
        <v>636</v>
      </c>
      <c r="L542" s="42">
        <v>688.95863446218596</v>
      </c>
      <c r="M542" s="42">
        <v>214.04531263509219</v>
      </c>
      <c r="N542">
        <v>47</v>
      </c>
    </row>
    <row r="543" spans="1:14">
      <c r="A543" t="s">
        <v>808</v>
      </c>
      <c r="B543">
        <v>39</v>
      </c>
      <c r="D543" t="s">
        <v>835</v>
      </c>
      <c r="E543" t="s">
        <v>636</v>
      </c>
      <c r="F543">
        <v>1960</v>
      </c>
      <c r="G543" t="s">
        <v>844</v>
      </c>
      <c r="H543">
        <v>233</v>
      </c>
      <c r="I543">
        <v>113</v>
      </c>
      <c r="J543" t="s">
        <v>843</v>
      </c>
      <c r="K543" t="s">
        <v>636</v>
      </c>
      <c r="L543" s="42">
        <v>685.77328615220938</v>
      </c>
      <c r="M543" s="42">
        <v>218.32615799875961</v>
      </c>
      <c r="N543">
        <v>45</v>
      </c>
    </row>
    <row r="544" spans="1:14">
      <c r="A544" t="s">
        <v>808</v>
      </c>
      <c r="B544">
        <v>45</v>
      </c>
      <c r="D544" t="s">
        <v>835</v>
      </c>
      <c r="E544" t="s">
        <v>636</v>
      </c>
      <c r="F544">
        <v>1950</v>
      </c>
      <c r="G544" t="s">
        <v>846</v>
      </c>
      <c r="H544">
        <v>638</v>
      </c>
      <c r="I544">
        <v>176</v>
      </c>
      <c r="J544" t="s">
        <v>845</v>
      </c>
      <c r="K544" t="s">
        <v>636</v>
      </c>
      <c r="L544" s="42">
        <v>664.35306878195422</v>
      </c>
      <c r="M544" s="42">
        <v>280.16067697994998</v>
      </c>
      <c r="N544">
        <v>45</v>
      </c>
    </row>
    <row r="545" spans="1:14">
      <c r="A545" t="s">
        <v>808</v>
      </c>
      <c r="B545">
        <v>47</v>
      </c>
      <c r="C545" t="s">
        <v>510</v>
      </c>
      <c r="D545" t="s">
        <v>835</v>
      </c>
      <c r="E545" t="s">
        <v>636</v>
      </c>
      <c r="F545">
        <v>1989</v>
      </c>
      <c r="G545" t="s">
        <v>848</v>
      </c>
      <c r="H545">
        <v>530</v>
      </c>
      <c r="I545">
        <v>152</v>
      </c>
      <c r="J545" t="s">
        <v>847</v>
      </c>
      <c r="K545" t="s">
        <v>636</v>
      </c>
      <c r="L545" s="42">
        <v>657.97053492995281</v>
      </c>
      <c r="M545" s="42">
        <v>299.43168310405872</v>
      </c>
      <c r="N545">
        <v>44</v>
      </c>
    </row>
    <row r="546" spans="1:14">
      <c r="A546" t="s">
        <v>808</v>
      </c>
      <c r="B546">
        <v>47</v>
      </c>
      <c r="D546" t="s">
        <v>835</v>
      </c>
      <c r="E546" t="s">
        <v>636</v>
      </c>
      <c r="F546">
        <v>1989</v>
      </c>
      <c r="G546" t="s">
        <v>850</v>
      </c>
      <c r="H546">
        <v>530</v>
      </c>
      <c r="I546">
        <v>152</v>
      </c>
      <c r="J546" t="s">
        <v>849</v>
      </c>
      <c r="K546" t="s">
        <v>636</v>
      </c>
      <c r="L546" s="42">
        <v>660.87215102468951</v>
      </c>
      <c r="M546" s="42">
        <v>291.7174055543079</v>
      </c>
      <c r="N546">
        <v>44</v>
      </c>
    </row>
    <row r="547" spans="1:14">
      <c r="A547" t="s">
        <v>808</v>
      </c>
      <c r="B547">
        <v>59</v>
      </c>
      <c r="D547" t="s">
        <v>835</v>
      </c>
      <c r="E547" t="s">
        <v>636</v>
      </c>
      <c r="F547">
        <v>1960</v>
      </c>
      <c r="G547" t="s">
        <v>316</v>
      </c>
      <c r="H547">
        <v>270</v>
      </c>
      <c r="I547">
        <v>128</v>
      </c>
      <c r="J547" t="s">
        <v>851</v>
      </c>
      <c r="K547" t="s">
        <v>636</v>
      </c>
      <c r="L547" s="42">
        <v>644.40049658578016</v>
      </c>
      <c r="M547" s="42">
        <v>356.97966223145971</v>
      </c>
      <c r="N547">
        <v>43</v>
      </c>
    </row>
    <row r="548" spans="1:14">
      <c r="A548" t="s">
        <v>853</v>
      </c>
      <c r="B548">
        <v>1</v>
      </c>
      <c r="D548" t="s">
        <v>854</v>
      </c>
      <c r="E548" t="s">
        <v>636</v>
      </c>
      <c r="F548">
        <v>1955</v>
      </c>
      <c r="G548" t="s">
        <v>207</v>
      </c>
      <c r="H548">
        <v>356</v>
      </c>
      <c r="I548">
        <v>106</v>
      </c>
      <c r="J548" t="s">
        <v>852</v>
      </c>
      <c r="K548" t="s">
        <v>636</v>
      </c>
      <c r="L548" s="42">
        <v>623.80205193634947</v>
      </c>
      <c r="M548" s="42">
        <v>118.33462523382011</v>
      </c>
      <c r="N548">
        <v>54</v>
      </c>
    </row>
    <row r="549" spans="1:14">
      <c r="A549" t="s">
        <v>853</v>
      </c>
      <c r="B549">
        <v>2</v>
      </c>
      <c r="D549" t="s">
        <v>854</v>
      </c>
      <c r="E549" t="s">
        <v>636</v>
      </c>
      <c r="F549">
        <v>1955</v>
      </c>
      <c r="G549" t="s">
        <v>646</v>
      </c>
      <c r="H549">
        <v>334</v>
      </c>
      <c r="I549">
        <v>129</v>
      </c>
      <c r="J549" t="s">
        <v>855</v>
      </c>
      <c r="K549" t="s">
        <v>636</v>
      </c>
      <c r="L549" s="42">
        <v>652.47605320042203</v>
      </c>
      <c r="M549" s="42">
        <v>114.6131639298311</v>
      </c>
      <c r="N549">
        <v>52</v>
      </c>
    </row>
    <row r="550" spans="1:14">
      <c r="A550" t="s">
        <v>853</v>
      </c>
      <c r="B550">
        <v>3</v>
      </c>
      <c r="D550" t="s">
        <v>854</v>
      </c>
      <c r="E550" t="s">
        <v>636</v>
      </c>
      <c r="F550">
        <v>1957</v>
      </c>
      <c r="G550" t="s">
        <v>857</v>
      </c>
      <c r="H550">
        <v>511</v>
      </c>
      <c r="I550">
        <v>185</v>
      </c>
      <c r="J550" t="s">
        <v>856</v>
      </c>
      <c r="K550" t="s">
        <v>636</v>
      </c>
      <c r="L550" s="42">
        <v>624.83277762934301</v>
      </c>
      <c r="M550" s="42">
        <v>126.3788851393869</v>
      </c>
      <c r="N550">
        <v>53</v>
      </c>
    </row>
    <row r="551" spans="1:14">
      <c r="A551" t="s">
        <v>853</v>
      </c>
      <c r="B551">
        <v>4</v>
      </c>
      <c r="D551" t="s">
        <v>854</v>
      </c>
      <c r="E551" t="s">
        <v>636</v>
      </c>
      <c r="F551">
        <v>1955</v>
      </c>
      <c r="G551" t="s">
        <v>859</v>
      </c>
      <c r="H551">
        <v>309</v>
      </c>
      <c r="I551">
        <v>113</v>
      </c>
      <c r="J551" t="s">
        <v>858</v>
      </c>
      <c r="K551" t="s">
        <v>636</v>
      </c>
      <c r="L551" s="42">
        <v>653.39115390399957</v>
      </c>
      <c r="M551" s="42">
        <v>122.6574238353397</v>
      </c>
      <c r="N551">
        <v>51</v>
      </c>
    </row>
    <row r="552" spans="1:14">
      <c r="A552" t="s">
        <v>853</v>
      </c>
      <c r="B552">
        <v>5</v>
      </c>
      <c r="D552" t="s">
        <v>854</v>
      </c>
      <c r="E552" t="s">
        <v>636</v>
      </c>
      <c r="F552">
        <v>1993</v>
      </c>
      <c r="G552" t="s">
        <v>861</v>
      </c>
      <c r="H552">
        <v>210</v>
      </c>
      <c r="I552">
        <v>91</v>
      </c>
      <c r="J552" t="s">
        <v>860</v>
      </c>
      <c r="K552" t="s">
        <v>636</v>
      </c>
      <c r="L552" s="42">
        <v>627.09010516830836</v>
      </c>
      <c r="M552" s="42">
        <v>145.51993511094909</v>
      </c>
      <c r="N552">
        <v>50</v>
      </c>
    </row>
    <row r="553" spans="1:14">
      <c r="A553" t="s">
        <v>853</v>
      </c>
      <c r="B553">
        <v>6</v>
      </c>
      <c r="D553" t="s">
        <v>854</v>
      </c>
      <c r="E553" t="s">
        <v>636</v>
      </c>
      <c r="F553">
        <v>1955</v>
      </c>
      <c r="G553" t="s">
        <v>179</v>
      </c>
      <c r="H553">
        <v>309</v>
      </c>
      <c r="I553">
        <v>93</v>
      </c>
      <c r="J553" t="s">
        <v>862</v>
      </c>
      <c r="K553" t="s">
        <v>636</v>
      </c>
      <c r="L553" s="42">
        <v>655.62565538575438</v>
      </c>
      <c r="M553" s="42">
        <v>131.6425373763513</v>
      </c>
      <c r="N553">
        <v>52</v>
      </c>
    </row>
    <row r="554" spans="1:14">
      <c r="A554" t="s">
        <v>853</v>
      </c>
      <c r="B554">
        <v>7</v>
      </c>
      <c r="D554" t="s">
        <v>854</v>
      </c>
      <c r="E554" t="s">
        <v>636</v>
      </c>
      <c r="F554">
        <v>1993</v>
      </c>
      <c r="G554" t="s">
        <v>508</v>
      </c>
      <c r="H554">
        <v>209</v>
      </c>
      <c r="I554">
        <v>79</v>
      </c>
      <c r="J554" t="s">
        <v>863</v>
      </c>
      <c r="K554" t="s">
        <v>636</v>
      </c>
      <c r="L554" s="42">
        <v>629.71819093940746</v>
      </c>
      <c r="M554" s="42">
        <v>154.50504865196081</v>
      </c>
      <c r="N554">
        <v>50</v>
      </c>
    </row>
    <row r="555" spans="1:14">
      <c r="A555" t="s">
        <v>853</v>
      </c>
      <c r="B555">
        <v>8</v>
      </c>
      <c r="D555" t="s">
        <v>854</v>
      </c>
      <c r="E555" t="s">
        <v>636</v>
      </c>
      <c r="F555">
        <v>1955</v>
      </c>
      <c r="G555" t="s">
        <v>197</v>
      </c>
      <c r="H555">
        <v>308</v>
      </c>
      <c r="I555">
        <v>129</v>
      </c>
      <c r="J555" t="s">
        <v>864</v>
      </c>
      <c r="K555" t="s">
        <v>636</v>
      </c>
      <c r="L555" s="42">
        <v>657.70890217481474</v>
      </c>
      <c r="M555" s="42">
        <v>139.62930496833641</v>
      </c>
      <c r="N555">
        <v>51</v>
      </c>
    </row>
    <row r="556" spans="1:14">
      <c r="A556" t="s">
        <v>853</v>
      </c>
      <c r="B556">
        <v>9</v>
      </c>
      <c r="D556" t="s">
        <v>854</v>
      </c>
      <c r="E556" t="s">
        <v>636</v>
      </c>
      <c r="F556">
        <v>1993</v>
      </c>
      <c r="G556" t="s">
        <v>866</v>
      </c>
      <c r="H556">
        <v>357</v>
      </c>
      <c r="I556">
        <v>172</v>
      </c>
      <c r="J556" t="s">
        <v>865</v>
      </c>
      <c r="K556" t="s">
        <v>636</v>
      </c>
      <c r="L556" s="42">
        <v>630.24836374242182</v>
      </c>
      <c r="M556" s="42">
        <v>168.71186119208639</v>
      </c>
      <c r="N556">
        <v>47</v>
      </c>
    </row>
    <row r="557" spans="1:14">
      <c r="A557" t="s">
        <v>853</v>
      </c>
      <c r="B557">
        <v>10</v>
      </c>
      <c r="D557" t="s">
        <v>854</v>
      </c>
      <c r="E557" t="s">
        <v>636</v>
      </c>
      <c r="F557">
        <v>1959</v>
      </c>
      <c r="G557" t="s">
        <v>363</v>
      </c>
      <c r="H557">
        <v>309</v>
      </c>
      <c r="I557">
        <v>102</v>
      </c>
      <c r="J557" t="s">
        <v>867</v>
      </c>
      <c r="K557" t="s">
        <v>636</v>
      </c>
      <c r="L557" s="42">
        <v>657.56064359114441</v>
      </c>
      <c r="M557" s="42">
        <v>149.7852413989452</v>
      </c>
      <c r="N557">
        <v>48</v>
      </c>
    </row>
    <row r="558" spans="1:14">
      <c r="A558" t="s">
        <v>853</v>
      </c>
      <c r="B558">
        <v>11</v>
      </c>
      <c r="D558" t="s">
        <v>854</v>
      </c>
      <c r="E558" t="s">
        <v>636</v>
      </c>
      <c r="F558">
        <v>1993</v>
      </c>
      <c r="G558" t="s">
        <v>869</v>
      </c>
      <c r="H558">
        <v>166</v>
      </c>
      <c r="I558">
        <v>88</v>
      </c>
      <c r="J558" t="s">
        <v>868</v>
      </c>
      <c r="K558" t="s">
        <v>636</v>
      </c>
      <c r="L558" s="42">
        <v>628.21174774115775</v>
      </c>
      <c r="M558" s="42">
        <v>180.0386205122922</v>
      </c>
      <c r="N558">
        <v>45</v>
      </c>
    </row>
    <row r="559" spans="1:14">
      <c r="A559" t="s">
        <v>853</v>
      </c>
      <c r="B559">
        <v>12</v>
      </c>
      <c r="D559" t="s">
        <v>854</v>
      </c>
      <c r="E559" t="s">
        <v>636</v>
      </c>
      <c r="F559">
        <v>1959</v>
      </c>
      <c r="G559" t="s">
        <v>871</v>
      </c>
      <c r="H559">
        <v>324</v>
      </c>
      <c r="I559">
        <v>117</v>
      </c>
      <c r="J559" t="s">
        <v>870</v>
      </c>
      <c r="K559" t="s">
        <v>636</v>
      </c>
      <c r="L559" s="42">
        <v>659.56425009243787</v>
      </c>
      <c r="M559" s="42">
        <v>156.77366304196011</v>
      </c>
      <c r="N559">
        <v>48</v>
      </c>
    </row>
    <row r="560" spans="1:14">
      <c r="A560" t="s">
        <v>853</v>
      </c>
      <c r="B560">
        <v>13</v>
      </c>
      <c r="D560" t="s">
        <v>854</v>
      </c>
      <c r="E560" t="s">
        <v>636</v>
      </c>
      <c r="F560">
        <v>1993</v>
      </c>
      <c r="G560" t="s">
        <v>749</v>
      </c>
      <c r="H560">
        <v>161</v>
      </c>
      <c r="I560">
        <v>97</v>
      </c>
      <c r="J560" t="s">
        <v>872</v>
      </c>
      <c r="K560" t="s">
        <v>636</v>
      </c>
      <c r="L560" s="42">
        <v>628.39637172727214</v>
      </c>
      <c r="M560" s="42">
        <v>186.14368083338579</v>
      </c>
      <c r="N560">
        <v>45</v>
      </c>
    </row>
    <row r="561" spans="1:14">
      <c r="A561" t="s">
        <v>853</v>
      </c>
      <c r="B561">
        <v>14</v>
      </c>
      <c r="D561" t="s">
        <v>854</v>
      </c>
      <c r="E561" t="s">
        <v>636</v>
      </c>
      <c r="F561">
        <v>1960</v>
      </c>
      <c r="G561" t="s">
        <v>220</v>
      </c>
      <c r="H561">
        <v>173</v>
      </c>
      <c r="I561">
        <v>97</v>
      </c>
      <c r="J561" t="s">
        <v>873</v>
      </c>
      <c r="K561" t="s">
        <v>636</v>
      </c>
      <c r="L561" s="42">
        <v>657.43821002433378</v>
      </c>
      <c r="M561" s="42">
        <v>172.15129847168279</v>
      </c>
      <c r="N561">
        <v>49</v>
      </c>
    </row>
    <row r="562" spans="1:14">
      <c r="A562" t="s">
        <v>853</v>
      </c>
      <c r="B562">
        <v>16</v>
      </c>
      <c r="D562" t="s">
        <v>854</v>
      </c>
      <c r="E562" t="s">
        <v>636</v>
      </c>
      <c r="F562">
        <v>1960</v>
      </c>
      <c r="G562" t="s">
        <v>875</v>
      </c>
      <c r="H562">
        <v>114</v>
      </c>
      <c r="I562">
        <v>107</v>
      </c>
      <c r="J562" t="s">
        <v>874</v>
      </c>
      <c r="K562" t="s">
        <v>636</v>
      </c>
      <c r="L562" s="42">
        <v>657.78415912820526</v>
      </c>
      <c r="M562" s="42">
        <v>179.2547047417448</v>
      </c>
      <c r="N562">
        <v>48</v>
      </c>
    </row>
    <row r="563" spans="1:14">
      <c r="A563" t="s">
        <v>853</v>
      </c>
      <c r="B563">
        <v>18</v>
      </c>
      <c r="D563" t="s">
        <v>854</v>
      </c>
      <c r="E563" t="s">
        <v>636</v>
      </c>
      <c r="F563">
        <v>1960</v>
      </c>
      <c r="G563" t="s">
        <v>800</v>
      </c>
      <c r="H563">
        <v>116</v>
      </c>
      <c r="I563">
        <v>97</v>
      </c>
      <c r="J563" t="s">
        <v>876</v>
      </c>
      <c r="K563" t="s">
        <v>636</v>
      </c>
      <c r="L563" s="42">
        <v>657.87536813594113</v>
      </c>
      <c r="M563" s="42">
        <v>185.35976506283831</v>
      </c>
      <c r="N563">
        <v>48</v>
      </c>
    </row>
    <row r="564" spans="1:14">
      <c r="A564" t="s">
        <v>853</v>
      </c>
      <c r="B564">
        <v>20</v>
      </c>
      <c r="D564" t="s">
        <v>854</v>
      </c>
      <c r="E564" t="s">
        <v>636</v>
      </c>
      <c r="F564">
        <v>1960</v>
      </c>
      <c r="G564" t="s">
        <v>878</v>
      </c>
      <c r="H564">
        <v>185</v>
      </c>
      <c r="I564">
        <v>127</v>
      </c>
      <c r="J564" t="s">
        <v>877</v>
      </c>
      <c r="K564" t="s">
        <v>636</v>
      </c>
      <c r="L564" s="42">
        <v>657.08827413065285</v>
      </c>
      <c r="M564" s="42">
        <v>191.52231769745529</v>
      </c>
      <c r="N564">
        <v>46</v>
      </c>
    </row>
    <row r="565" spans="1:14">
      <c r="A565" t="s">
        <v>853</v>
      </c>
      <c r="B565">
        <v>22</v>
      </c>
      <c r="D565" t="s">
        <v>854</v>
      </c>
      <c r="E565" t="s">
        <v>636</v>
      </c>
      <c r="F565">
        <v>1960</v>
      </c>
      <c r="G565" t="s">
        <v>714</v>
      </c>
      <c r="H565">
        <v>190</v>
      </c>
      <c r="I565">
        <v>127</v>
      </c>
      <c r="J565" t="s">
        <v>879</v>
      </c>
      <c r="K565" t="s">
        <v>636</v>
      </c>
      <c r="L565" s="42">
        <v>656.28728465512722</v>
      </c>
      <c r="M565" s="42">
        <v>202.7915847040812</v>
      </c>
      <c r="N565">
        <v>45</v>
      </c>
    </row>
    <row r="566" spans="1:14">
      <c r="A566" t="s">
        <v>853</v>
      </c>
      <c r="B566">
        <v>24</v>
      </c>
      <c r="D566" t="s">
        <v>854</v>
      </c>
      <c r="E566" t="s">
        <v>636</v>
      </c>
      <c r="F566">
        <v>1960</v>
      </c>
      <c r="G566" t="s">
        <v>881</v>
      </c>
      <c r="H566">
        <v>121</v>
      </c>
      <c r="I566">
        <v>119</v>
      </c>
      <c r="J566" t="s">
        <v>880</v>
      </c>
      <c r="K566" t="s">
        <v>636</v>
      </c>
      <c r="L566" s="42">
        <v>655.32053225883283</v>
      </c>
      <c r="M566" s="42">
        <v>207.95579138967</v>
      </c>
      <c r="N566">
        <v>45</v>
      </c>
    </row>
    <row r="567" spans="1:14">
      <c r="A567" t="s">
        <v>853</v>
      </c>
      <c r="B567">
        <v>26</v>
      </c>
      <c r="D567" t="s">
        <v>854</v>
      </c>
      <c r="E567" t="s">
        <v>636</v>
      </c>
      <c r="F567">
        <v>1960</v>
      </c>
      <c r="G567" t="s">
        <v>883</v>
      </c>
      <c r="H567">
        <v>110</v>
      </c>
      <c r="I567">
        <v>102</v>
      </c>
      <c r="J567" t="s">
        <v>882</v>
      </c>
      <c r="K567" t="s">
        <v>636</v>
      </c>
      <c r="L567" s="42">
        <v>655.33045099400044</v>
      </c>
      <c r="M567" s="42">
        <v>213.06250576173699</v>
      </c>
      <c r="N567">
        <v>43</v>
      </c>
    </row>
    <row r="568" spans="1:14">
      <c r="A568" t="s">
        <v>853</v>
      </c>
      <c r="B568">
        <v>28</v>
      </c>
      <c r="D568" t="s">
        <v>854</v>
      </c>
      <c r="E568" t="s">
        <v>636</v>
      </c>
      <c r="F568">
        <v>1960</v>
      </c>
      <c r="G568" t="s">
        <v>559</v>
      </c>
      <c r="H568">
        <v>140</v>
      </c>
      <c r="I568">
        <v>105</v>
      </c>
      <c r="J568" t="s">
        <v>884</v>
      </c>
      <c r="K568" t="s">
        <v>636</v>
      </c>
      <c r="L568" s="42">
        <v>655.38461989888049</v>
      </c>
      <c r="M568" s="42">
        <v>218.16922013380221</v>
      </c>
      <c r="N568">
        <v>43</v>
      </c>
    </row>
    <row r="569" spans="1:14">
      <c r="A569" t="s">
        <v>808</v>
      </c>
      <c r="B569">
        <v>3</v>
      </c>
      <c r="C569" t="s">
        <v>510</v>
      </c>
      <c r="D569" t="s">
        <v>809</v>
      </c>
      <c r="E569" t="s">
        <v>636</v>
      </c>
      <c r="F569">
        <v>1900</v>
      </c>
      <c r="G569" t="s">
        <v>669</v>
      </c>
      <c r="H569">
        <v>0</v>
      </c>
      <c r="I569">
        <v>76</v>
      </c>
      <c r="J569" t="s">
        <v>885</v>
      </c>
      <c r="K569" t="s">
        <v>636</v>
      </c>
      <c r="L569" s="42">
        <v>876.2273926841284</v>
      </c>
      <c r="M569" s="42">
        <v>28.45241828375212</v>
      </c>
      <c r="N569">
        <v>67</v>
      </c>
    </row>
    <row r="570" spans="1:14">
      <c r="A570" t="s">
        <v>808</v>
      </c>
      <c r="B570">
        <v>9</v>
      </c>
      <c r="D570" t="s">
        <v>809</v>
      </c>
      <c r="E570" t="s">
        <v>636</v>
      </c>
      <c r="F570">
        <v>2012</v>
      </c>
      <c r="G570" t="s">
        <v>887</v>
      </c>
      <c r="H570">
        <v>175</v>
      </c>
      <c r="I570">
        <v>139</v>
      </c>
      <c r="J570" t="s">
        <v>886</v>
      </c>
      <c r="K570" t="s">
        <v>636</v>
      </c>
      <c r="L570" s="42">
        <v>862.25218429877202</v>
      </c>
      <c r="M570" s="42">
        <v>46.12889031076665</v>
      </c>
      <c r="N570">
        <v>60</v>
      </c>
    </row>
    <row r="571" spans="1:14">
      <c r="A571" t="s">
        <v>808</v>
      </c>
      <c r="B571">
        <v>9</v>
      </c>
      <c r="C571" t="s">
        <v>510</v>
      </c>
      <c r="D571" t="s">
        <v>809</v>
      </c>
      <c r="E571" t="s">
        <v>636</v>
      </c>
      <c r="F571">
        <v>2012</v>
      </c>
      <c r="G571" t="s">
        <v>189</v>
      </c>
      <c r="H571">
        <v>116</v>
      </c>
      <c r="I571">
        <v>129</v>
      </c>
      <c r="J571" t="s">
        <v>888</v>
      </c>
      <c r="K571" t="s">
        <v>636</v>
      </c>
      <c r="L571" s="42">
        <v>858.53754025899934</v>
      </c>
      <c r="M571" s="42">
        <v>49.915855860535849</v>
      </c>
      <c r="N571">
        <v>60</v>
      </c>
    </row>
    <row r="572" spans="1:14">
      <c r="A572" t="s">
        <v>808</v>
      </c>
      <c r="B572">
        <v>11</v>
      </c>
      <c r="D572" t="s">
        <v>809</v>
      </c>
      <c r="E572" t="s">
        <v>636</v>
      </c>
      <c r="F572">
        <v>2012</v>
      </c>
      <c r="G572" t="s">
        <v>189</v>
      </c>
      <c r="H572">
        <v>116</v>
      </c>
      <c r="I572">
        <v>129</v>
      </c>
      <c r="J572" t="s">
        <v>889</v>
      </c>
      <c r="K572" t="s">
        <v>636</v>
      </c>
      <c r="L572" s="42">
        <v>855.70187983257051</v>
      </c>
      <c r="M572" s="42">
        <v>53.580634727701032</v>
      </c>
      <c r="N572">
        <v>60</v>
      </c>
    </row>
    <row r="573" spans="1:14">
      <c r="A573" t="s">
        <v>808</v>
      </c>
      <c r="B573">
        <v>11</v>
      </c>
      <c r="C573" t="s">
        <v>510</v>
      </c>
      <c r="D573" t="s">
        <v>809</v>
      </c>
      <c r="E573" t="s">
        <v>636</v>
      </c>
      <c r="F573">
        <v>2012</v>
      </c>
      <c r="G573" t="s">
        <v>891</v>
      </c>
      <c r="H573">
        <v>120</v>
      </c>
      <c r="I573">
        <v>129</v>
      </c>
      <c r="J573" t="s">
        <v>890</v>
      </c>
      <c r="K573" t="s">
        <v>636</v>
      </c>
      <c r="L573" s="42">
        <v>851.00545886910459</v>
      </c>
      <c r="M573" s="42">
        <v>56.724797579772932</v>
      </c>
      <c r="N573">
        <v>58</v>
      </c>
    </row>
    <row r="574" spans="1:14">
      <c r="A574" t="s">
        <v>893</v>
      </c>
      <c r="B574">
        <v>2</v>
      </c>
      <c r="D574" t="s">
        <v>894</v>
      </c>
      <c r="E574" t="s">
        <v>636</v>
      </c>
      <c r="F574">
        <v>2012</v>
      </c>
      <c r="G574" t="s">
        <v>895</v>
      </c>
      <c r="H574">
        <v>0</v>
      </c>
      <c r="I574">
        <v>72</v>
      </c>
      <c r="J574" t="s">
        <v>892</v>
      </c>
      <c r="K574" t="s">
        <v>636</v>
      </c>
      <c r="L574" s="42">
        <v>839.23603768009616</v>
      </c>
      <c r="M574" s="42">
        <v>21.73817493371843</v>
      </c>
      <c r="N574">
        <v>69</v>
      </c>
    </row>
    <row r="575" spans="1:14">
      <c r="A575" t="s">
        <v>893</v>
      </c>
      <c r="B575">
        <v>1</v>
      </c>
      <c r="D575" t="s">
        <v>894</v>
      </c>
      <c r="E575" t="s">
        <v>636</v>
      </c>
      <c r="F575">
        <v>2012</v>
      </c>
      <c r="G575" t="s">
        <v>895</v>
      </c>
      <c r="H575">
        <v>0</v>
      </c>
      <c r="I575">
        <v>72</v>
      </c>
      <c r="J575" t="s">
        <v>896</v>
      </c>
      <c r="K575" t="s">
        <v>636</v>
      </c>
      <c r="L575" s="42">
        <v>839.60096992617969</v>
      </c>
      <c r="M575" s="42">
        <v>25.55332018088836</v>
      </c>
      <c r="N575">
        <v>66</v>
      </c>
    </row>
    <row r="576" spans="1:14">
      <c r="A576" t="s">
        <v>893</v>
      </c>
      <c r="B576">
        <v>5</v>
      </c>
      <c r="D576" t="s">
        <v>894</v>
      </c>
      <c r="E576" t="s">
        <v>636</v>
      </c>
      <c r="F576">
        <v>2012</v>
      </c>
      <c r="G576" t="s">
        <v>898</v>
      </c>
      <c r="H576">
        <v>0</v>
      </c>
      <c r="I576">
        <v>60</v>
      </c>
      <c r="J576" t="s">
        <v>897</v>
      </c>
      <c r="K576" t="s">
        <v>636</v>
      </c>
      <c r="L576" s="42">
        <v>825.59160979809496</v>
      </c>
      <c r="M576" s="42">
        <v>25.977513348957281</v>
      </c>
      <c r="N576">
        <v>67</v>
      </c>
    </row>
    <row r="577" spans="1:14">
      <c r="A577" t="s">
        <v>893</v>
      </c>
      <c r="B577">
        <v>6</v>
      </c>
      <c r="D577" t="s">
        <v>894</v>
      </c>
      <c r="E577" t="s">
        <v>636</v>
      </c>
      <c r="F577">
        <v>2012</v>
      </c>
      <c r="G577" t="s">
        <v>898</v>
      </c>
      <c r="H577">
        <v>0</v>
      </c>
      <c r="I577">
        <v>60</v>
      </c>
      <c r="J577" t="s">
        <v>899</v>
      </c>
      <c r="K577" t="s">
        <v>636</v>
      </c>
      <c r="L577" s="42">
        <v>825.84718616703594</v>
      </c>
      <c r="M577" s="42">
        <v>19.72712340235384</v>
      </c>
      <c r="N577">
        <v>69</v>
      </c>
    </row>
    <row r="578" spans="1:14">
      <c r="A578" t="s">
        <v>893</v>
      </c>
      <c r="B578">
        <v>3</v>
      </c>
      <c r="D578" t="s">
        <v>894</v>
      </c>
      <c r="E578" t="s">
        <v>636</v>
      </c>
      <c r="F578">
        <v>2012</v>
      </c>
      <c r="G578" t="s">
        <v>898</v>
      </c>
      <c r="H578">
        <v>0</v>
      </c>
      <c r="I578">
        <v>60</v>
      </c>
      <c r="J578" t="s">
        <v>900</v>
      </c>
      <c r="K578" t="s">
        <v>636</v>
      </c>
      <c r="L578" s="42">
        <v>831.41864995320987</v>
      </c>
      <c r="M578" s="42">
        <v>25.377353499321579</v>
      </c>
      <c r="N578">
        <v>69</v>
      </c>
    </row>
    <row r="579" spans="1:14">
      <c r="A579" t="s">
        <v>893</v>
      </c>
      <c r="B579">
        <v>4</v>
      </c>
      <c r="D579" t="s">
        <v>894</v>
      </c>
      <c r="E579" t="s">
        <v>636</v>
      </c>
      <c r="F579">
        <v>2012</v>
      </c>
      <c r="G579" t="s">
        <v>898</v>
      </c>
      <c r="H579">
        <v>0</v>
      </c>
      <c r="I579">
        <v>60</v>
      </c>
      <c r="J579" t="s">
        <v>901</v>
      </c>
      <c r="K579" t="s">
        <v>636</v>
      </c>
      <c r="L579" s="42">
        <v>831.22812828789642</v>
      </c>
      <c r="M579" s="42">
        <v>20.307393050914659</v>
      </c>
      <c r="N579">
        <v>69</v>
      </c>
    </row>
    <row r="580" spans="1:14">
      <c r="A580" t="s">
        <v>893</v>
      </c>
      <c r="B580">
        <v>9</v>
      </c>
      <c r="D580" t="s">
        <v>894</v>
      </c>
      <c r="E580" t="s">
        <v>636</v>
      </c>
      <c r="F580">
        <v>2012</v>
      </c>
      <c r="G580" t="s">
        <v>898</v>
      </c>
      <c r="H580">
        <v>0</v>
      </c>
      <c r="I580">
        <v>60</v>
      </c>
      <c r="J580" t="s">
        <v>902</v>
      </c>
      <c r="K580" t="s">
        <v>636</v>
      </c>
      <c r="L580" s="42">
        <v>814.69762450863504</v>
      </c>
      <c r="M580" s="42">
        <v>24.689807310807598</v>
      </c>
      <c r="N580">
        <v>68</v>
      </c>
    </row>
    <row r="581" spans="1:14">
      <c r="A581" t="s">
        <v>893</v>
      </c>
      <c r="B581">
        <v>10</v>
      </c>
      <c r="D581" t="s">
        <v>894</v>
      </c>
      <c r="E581" t="s">
        <v>636</v>
      </c>
      <c r="F581">
        <v>2012</v>
      </c>
      <c r="G581" t="s">
        <v>904</v>
      </c>
      <c r="H581">
        <v>0</v>
      </c>
      <c r="I581">
        <v>64</v>
      </c>
      <c r="J581" t="s">
        <v>903</v>
      </c>
      <c r="K581" t="s">
        <v>636</v>
      </c>
      <c r="L581" s="42">
        <v>814.15064320615852</v>
      </c>
      <c r="M581" s="42">
        <v>19.399791221278559</v>
      </c>
      <c r="N581">
        <v>68</v>
      </c>
    </row>
    <row r="582" spans="1:14">
      <c r="A582" t="s">
        <v>893</v>
      </c>
      <c r="B582">
        <v>7</v>
      </c>
      <c r="D582" t="s">
        <v>894</v>
      </c>
      <c r="E582" t="s">
        <v>636</v>
      </c>
      <c r="F582">
        <v>2012</v>
      </c>
      <c r="G582" t="s">
        <v>898</v>
      </c>
      <c r="H582">
        <v>0</v>
      </c>
      <c r="I582">
        <v>60</v>
      </c>
      <c r="J582" t="s">
        <v>905</v>
      </c>
      <c r="K582" t="s">
        <v>636</v>
      </c>
      <c r="L582" s="42">
        <v>819.81298203918072</v>
      </c>
      <c r="M582" s="42">
        <v>25.488243135011711</v>
      </c>
      <c r="N582">
        <v>68</v>
      </c>
    </row>
    <row r="583" spans="1:14">
      <c r="A583" t="s">
        <v>893</v>
      </c>
      <c r="B583">
        <v>8</v>
      </c>
      <c r="D583" t="s">
        <v>894</v>
      </c>
      <c r="E583" t="s">
        <v>636</v>
      </c>
      <c r="F583">
        <v>2012</v>
      </c>
      <c r="G583" t="s">
        <v>898</v>
      </c>
      <c r="H583">
        <v>0</v>
      </c>
      <c r="I583">
        <v>60</v>
      </c>
      <c r="J583" t="s">
        <v>906</v>
      </c>
      <c r="K583" t="s">
        <v>636</v>
      </c>
      <c r="L583" s="42">
        <v>819.35998479850423</v>
      </c>
      <c r="M583" s="42">
        <v>19.210670221848339</v>
      </c>
      <c r="N583">
        <v>68</v>
      </c>
    </row>
    <row r="584" spans="1:14">
      <c r="A584" t="s">
        <v>893</v>
      </c>
      <c r="B584">
        <v>13</v>
      </c>
      <c r="D584" t="s">
        <v>894</v>
      </c>
      <c r="E584" t="s">
        <v>636</v>
      </c>
      <c r="F584">
        <v>2012</v>
      </c>
      <c r="G584" t="s">
        <v>898</v>
      </c>
      <c r="H584">
        <v>0</v>
      </c>
      <c r="I584">
        <v>60</v>
      </c>
      <c r="J584" t="s">
        <v>907</v>
      </c>
      <c r="K584" t="s">
        <v>636</v>
      </c>
      <c r="L584" s="42">
        <v>802.70968408012743</v>
      </c>
      <c r="M584" s="42">
        <v>24.72342031517465</v>
      </c>
      <c r="N584">
        <v>68</v>
      </c>
    </row>
    <row r="585" spans="1:14">
      <c r="A585" t="s">
        <v>893</v>
      </c>
      <c r="B585">
        <v>14</v>
      </c>
      <c r="D585" t="s">
        <v>894</v>
      </c>
      <c r="E585" t="s">
        <v>636</v>
      </c>
      <c r="F585">
        <v>2012</v>
      </c>
      <c r="G585" t="s">
        <v>898</v>
      </c>
      <c r="H585">
        <v>0</v>
      </c>
      <c r="I585">
        <v>60</v>
      </c>
      <c r="J585" t="s">
        <v>908</v>
      </c>
      <c r="K585" t="s">
        <v>636</v>
      </c>
      <c r="L585" s="42">
        <v>802.53942821024191</v>
      </c>
      <c r="M585" s="42">
        <v>18.734569045917819</v>
      </c>
      <c r="N585">
        <v>68</v>
      </c>
    </row>
    <row r="586" spans="1:14">
      <c r="A586" t="s">
        <v>893</v>
      </c>
      <c r="B586">
        <v>11</v>
      </c>
      <c r="D586" t="s">
        <v>894</v>
      </c>
      <c r="E586" t="s">
        <v>636</v>
      </c>
      <c r="F586">
        <v>2012</v>
      </c>
      <c r="G586" t="s">
        <v>898</v>
      </c>
      <c r="H586">
        <v>0</v>
      </c>
      <c r="I586">
        <v>60</v>
      </c>
      <c r="J586" t="s">
        <v>909</v>
      </c>
      <c r="K586" t="s">
        <v>636</v>
      </c>
      <c r="L586" s="42">
        <v>807.36838898300857</v>
      </c>
      <c r="M586" s="42">
        <v>24.734504592358789</v>
      </c>
      <c r="N586">
        <v>68</v>
      </c>
    </row>
    <row r="587" spans="1:14">
      <c r="A587" t="s">
        <v>893</v>
      </c>
      <c r="B587">
        <v>12</v>
      </c>
      <c r="D587" t="s">
        <v>894</v>
      </c>
      <c r="E587" t="s">
        <v>636</v>
      </c>
      <c r="F587">
        <v>2012</v>
      </c>
      <c r="G587" t="s">
        <v>898</v>
      </c>
      <c r="H587">
        <v>0</v>
      </c>
      <c r="I587">
        <v>60</v>
      </c>
      <c r="J587" t="s">
        <v>910</v>
      </c>
      <c r="K587" t="s">
        <v>636</v>
      </c>
      <c r="L587" s="42">
        <v>807.58816095580676</v>
      </c>
      <c r="M587" s="42">
        <v>19.333983634838301</v>
      </c>
      <c r="N587">
        <v>68</v>
      </c>
    </row>
    <row r="588" spans="1:14">
      <c r="A588" t="s">
        <v>893</v>
      </c>
      <c r="B588">
        <v>17</v>
      </c>
      <c r="D588" t="s">
        <v>894</v>
      </c>
      <c r="E588" t="s">
        <v>636</v>
      </c>
      <c r="F588">
        <v>2012</v>
      </c>
      <c r="G588" t="s">
        <v>898</v>
      </c>
      <c r="H588">
        <v>0</v>
      </c>
      <c r="I588">
        <v>60</v>
      </c>
      <c r="J588" t="s">
        <v>911</v>
      </c>
      <c r="K588" t="s">
        <v>636</v>
      </c>
      <c r="L588" s="42">
        <v>791.04750554819691</v>
      </c>
      <c r="M588" s="42">
        <v>24.713159699644699</v>
      </c>
      <c r="N588">
        <v>67</v>
      </c>
    </row>
    <row r="589" spans="1:14">
      <c r="A589" t="s">
        <v>893</v>
      </c>
      <c r="B589">
        <v>18</v>
      </c>
      <c r="D589" t="s">
        <v>894</v>
      </c>
      <c r="E589" t="s">
        <v>636</v>
      </c>
      <c r="F589">
        <v>2012</v>
      </c>
      <c r="G589" t="s">
        <v>898</v>
      </c>
      <c r="H589">
        <v>0</v>
      </c>
      <c r="I589">
        <v>60</v>
      </c>
      <c r="J589" t="s">
        <v>912</v>
      </c>
      <c r="K589" t="s">
        <v>636</v>
      </c>
      <c r="L589" s="42">
        <v>790.57947171994124</v>
      </c>
      <c r="M589" s="42">
        <v>19.28595766727674</v>
      </c>
      <c r="N589">
        <v>67</v>
      </c>
    </row>
    <row r="590" spans="1:14">
      <c r="A590" t="s">
        <v>893</v>
      </c>
      <c r="B590">
        <v>15</v>
      </c>
      <c r="D590" t="s">
        <v>894</v>
      </c>
      <c r="E590" t="s">
        <v>636</v>
      </c>
      <c r="F590">
        <v>2012</v>
      </c>
      <c r="G590" t="s">
        <v>898</v>
      </c>
      <c r="H590">
        <v>0</v>
      </c>
      <c r="I590">
        <v>60</v>
      </c>
      <c r="J590" t="s">
        <v>913</v>
      </c>
      <c r="K590" t="s">
        <v>636</v>
      </c>
      <c r="L590" s="42">
        <v>796.44171805914607</v>
      </c>
      <c r="M590" s="42">
        <v>25.49954855212091</v>
      </c>
      <c r="N590">
        <v>67</v>
      </c>
    </row>
    <row r="591" spans="1:14">
      <c r="A591" t="s">
        <v>893</v>
      </c>
      <c r="B591">
        <v>16</v>
      </c>
      <c r="D591" t="s">
        <v>894</v>
      </c>
      <c r="E591" t="s">
        <v>636</v>
      </c>
      <c r="F591">
        <v>2012</v>
      </c>
      <c r="G591" t="s">
        <v>898</v>
      </c>
      <c r="H591">
        <v>0</v>
      </c>
      <c r="I591">
        <v>60</v>
      </c>
      <c r="J591" t="s">
        <v>914</v>
      </c>
      <c r="K591" t="s">
        <v>636</v>
      </c>
      <c r="L591" s="42">
        <v>796.07770202724873</v>
      </c>
      <c r="M591" s="42">
        <v>18.55062255875951</v>
      </c>
      <c r="N591">
        <v>67</v>
      </c>
    </row>
    <row r="592" spans="1:14">
      <c r="A592" t="s">
        <v>808</v>
      </c>
      <c r="B592">
        <v>51</v>
      </c>
      <c r="D592" t="s">
        <v>835</v>
      </c>
      <c r="E592" t="s">
        <v>636</v>
      </c>
      <c r="F592">
        <v>2020</v>
      </c>
      <c r="G592" t="s">
        <v>916</v>
      </c>
      <c r="H592">
        <v>0</v>
      </c>
      <c r="I592">
        <v>62</v>
      </c>
      <c r="J592" t="s">
        <v>915</v>
      </c>
      <c r="K592" t="s">
        <v>636</v>
      </c>
      <c r="L592" s="42">
        <v>655.30686068894204</v>
      </c>
      <c r="M592" s="42">
        <v>325.62048005087661</v>
      </c>
      <c r="N592">
        <v>42</v>
      </c>
    </row>
    <row r="593" spans="1:14">
      <c r="A593" t="s">
        <v>808</v>
      </c>
      <c r="B593">
        <v>51</v>
      </c>
      <c r="C593" t="s">
        <v>510</v>
      </c>
      <c r="D593" t="s">
        <v>835</v>
      </c>
      <c r="E593" t="s">
        <v>636</v>
      </c>
      <c r="F593">
        <v>2020</v>
      </c>
      <c r="G593" t="s">
        <v>918</v>
      </c>
      <c r="H593">
        <v>0</v>
      </c>
      <c r="I593">
        <v>59</v>
      </c>
      <c r="J593" t="s">
        <v>917</v>
      </c>
      <c r="K593" t="s">
        <v>636</v>
      </c>
      <c r="L593" s="42">
        <v>645.46198842378828</v>
      </c>
      <c r="M593" s="42">
        <v>319.3040889983609</v>
      </c>
      <c r="N593">
        <v>43</v>
      </c>
    </row>
    <row r="594" spans="1:14">
      <c r="A594" t="s">
        <v>808</v>
      </c>
      <c r="B594">
        <v>51</v>
      </c>
      <c r="C594" t="s">
        <v>640</v>
      </c>
      <c r="D594" t="s">
        <v>835</v>
      </c>
      <c r="E594" t="s">
        <v>636</v>
      </c>
      <c r="F594">
        <v>2020</v>
      </c>
      <c r="G594" t="s">
        <v>920</v>
      </c>
      <c r="H594">
        <v>0</v>
      </c>
      <c r="I594">
        <v>48</v>
      </c>
      <c r="J594" t="s">
        <v>919</v>
      </c>
      <c r="K594" t="s">
        <v>636</v>
      </c>
      <c r="L594" s="42">
        <v>643.07017557726181</v>
      </c>
      <c r="M594" s="42">
        <v>328.43375869516109</v>
      </c>
      <c r="N594">
        <v>40</v>
      </c>
    </row>
    <row r="595" spans="1:14">
      <c r="A595" t="s">
        <v>808</v>
      </c>
      <c r="B595">
        <v>53</v>
      </c>
      <c r="D595" t="s">
        <v>835</v>
      </c>
      <c r="E595" t="s">
        <v>636</v>
      </c>
      <c r="F595">
        <v>2020</v>
      </c>
      <c r="G595" t="s">
        <v>922</v>
      </c>
      <c r="H595">
        <v>0</v>
      </c>
      <c r="I595">
        <v>68</v>
      </c>
      <c r="J595" t="s">
        <v>921</v>
      </c>
      <c r="K595" t="s">
        <v>636</v>
      </c>
      <c r="L595" s="42">
        <v>652.44920965621418</v>
      </c>
      <c r="M595" s="42">
        <v>335.00781063728851</v>
      </c>
      <c r="N595">
        <v>42</v>
      </c>
    </row>
    <row r="596" spans="1:14">
      <c r="A596" t="s">
        <v>808</v>
      </c>
      <c r="B596">
        <v>53</v>
      </c>
      <c r="C596" t="s">
        <v>510</v>
      </c>
      <c r="D596" t="s">
        <v>835</v>
      </c>
      <c r="E596" t="s">
        <v>636</v>
      </c>
      <c r="F596">
        <v>2020</v>
      </c>
      <c r="G596" t="s">
        <v>924</v>
      </c>
      <c r="H596">
        <v>0</v>
      </c>
      <c r="I596">
        <v>61</v>
      </c>
      <c r="J596" t="s">
        <v>923</v>
      </c>
      <c r="K596" t="s">
        <v>636</v>
      </c>
      <c r="L596" s="42">
        <v>653.18872261008892</v>
      </c>
      <c r="M596" s="42">
        <v>324.26811211022363</v>
      </c>
      <c r="N596">
        <v>42</v>
      </c>
    </row>
    <row r="597" spans="1:14">
      <c r="A597" t="s">
        <v>808</v>
      </c>
      <c r="B597">
        <v>53</v>
      </c>
      <c r="C597" t="s">
        <v>640</v>
      </c>
      <c r="D597" t="s">
        <v>835</v>
      </c>
      <c r="E597" t="s">
        <v>636</v>
      </c>
      <c r="F597">
        <v>2020</v>
      </c>
      <c r="G597" t="s">
        <v>926</v>
      </c>
      <c r="H597">
        <v>0</v>
      </c>
      <c r="I597">
        <v>59</v>
      </c>
      <c r="J597" t="s">
        <v>925</v>
      </c>
      <c r="K597" t="s">
        <v>636</v>
      </c>
      <c r="L597" s="42">
        <v>647.66362245379412</v>
      </c>
      <c r="M597" s="42">
        <v>320.87378232593522</v>
      </c>
      <c r="N597">
        <v>43</v>
      </c>
    </row>
    <row r="598" spans="1:14">
      <c r="A598" t="s">
        <v>808</v>
      </c>
      <c r="B598">
        <v>53</v>
      </c>
      <c r="C598" t="s">
        <v>643</v>
      </c>
      <c r="D598" t="s">
        <v>835</v>
      </c>
      <c r="E598" t="s">
        <v>636</v>
      </c>
      <c r="F598">
        <v>2020</v>
      </c>
      <c r="G598" t="s">
        <v>928</v>
      </c>
      <c r="H598">
        <v>0</v>
      </c>
      <c r="I598">
        <v>66</v>
      </c>
      <c r="J598" t="s">
        <v>927</v>
      </c>
      <c r="K598" t="s">
        <v>636</v>
      </c>
      <c r="L598" s="42">
        <v>645.04847656745528</v>
      </c>
      <c r="M598" s="42">
        <v>330.01882035545742</v>
      </c>
      <c r="N598">
        <v>40</v>
      </c>
    </row>
    <row r="599" spans="1:14">
      <c r="A599" t="s">
        <v>808</v>
      </c>
      <c r="B599">
        <v>55</v>
      </c>
      <c r="D599" t="s">
        <v>835</v>
      </c>
      <c r="E599" t="s">
        <v>636</v>
      </c>
      <c r="F599">
        <v>2020</v>
      </c>
      <c r="G599" t="s">
        <v>930</v>
      </c>
      <c r="H599">
        <v>0</v>
      </c>
      <c r="I599">
        <v>68</v>
      </c>
      <c r="J599" t="s">
        <v>929</v>
      </c>
      <c r="K599" t="s">
        <v>636</v>
      </c>
      <c r="L599" s="42">
        <v>650.39255693466771</v>
      </c>
      <c r="M599" s="42">
        <v>333.50030102828288</v>
      </c>
      <c r="N599">
        <v>42</v>
      </c>
    </row>
    <row r="600" spans="1:14">
      <c r="A600" t="s">
        <v>808</v>
      </c>
      <c r="B600">
        <v>55</v>
      </c>
      <c r="C600" t="s">
        <v>510</v>
      </c>
      <c r="D600" t="s">
        <v>835</v>
      </c>
      <c r="E600" t="s">
        <v>636</v>
      </c>
      <c r="F600">
        <v>2020</v>
      </c>
      <c r="G600" t="s">
        <v>932</v>
      </c>
      <c r="H600">
        <v>0</v>
      </c>
      <c r="I600">
        <v>61</v>
      </c>
      <c r="J600" t="s">
        <v>931</v>
      </c>
      <c r="K600" t="s">
        <v>636</v>
      </c>
      <c r="L600" s="42">
        <v>650.39770519967669</v>
      </c>
      <c r="M600" s="42">
        <v>322.51841626277007</v>
      </c>
      <c r="N600">
        <v>42</v>
      </c>
    </row>
    <row r="601" spans="1:14">
      <c r="A601" t="s">
        <v>808</v>
      </c>
      <c r="B601">
        <v>55</v>
      </c>
      <c r="C601" t="s">
        <v>640</v>
      </c>
      <c r="D601" t="s">
        <v>835</v>
      </c>
      <c r="E601" t="s">
        <v>636</v>
      </c>
      <c r="F601">
        <v>2020</v>
      </c>
      <c r="G601" t="s">
        <v>416</v>
      </c>
      <c r="H601">
        <v>0</v>
      </c>
      <c r="I601">
        <v>74</v>
      </c>
      <c r="J601" t="s">
        <v>933</v>
      </c>
      <c r="K601" t="s">
        <v>636</v>
      </c>
      <c r="L601" s="42">
        <v>648.01371915262428</v>
      </c>
      <c r="M601" s="42">
        <v>332.01406644213199</v>
      </c>
      <c r="N601">
        <v>40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EDA59-AEB0-46DD-9FBD-3CF4E3645CFD}">
  <dimension ref="A1:E601"/>
  <sheetViews>
    <sheetView workbookViewId="0">
      <selection activeCell="B14" sqref="B14"/>
    </sheetView>
  </sheetViews>
  <sheetFormatPr defaultRowHeight="13.2"/>
  <cols>
    <col min="1" max="1" width="23.44140625" customWidth="1"/>
    <col min="2" max="2" width="25.33203125" customWidth="1"/>
    <col min="3" max="3" width="26.88671875" customWidth="1"/>
    <col min="4" max="4" width="25.6640625" style="42" customWidth="1"/>
    <col min="5" max="5" width="25.6640625" style="43" customWidth="1"/>
  </cols>
  <sheetData>
    <row r="1" spans="1:5" ht="15.6">
      <c r="A1" s="30" t="s">
        <v>1021</v>
      </c>
      <c r="B1" t="s">
        <v>1014</v>
      </c>
      <c r="C1" t="s">
        <v>1015</v>
      </c>
      <c r="D1" s="42" t="s">
        <v>935</v>
      </c>
      <c r="E1" s="43" t="s">
        <v>1016</v>
      </c>
    </row>
    <row r="2" spans="1:5">
      <c r="A2" s="1">
        <v>589000</v>
      </c>
      <c r="B2">
        <v>201</v>
      </c>
      <c r="C2">
        <v>109</v>
      </c>
      <c r="D2" s="42">
        <v>207.62709677083799</v>
      </c>
      <c r="E2" s="43">
        <v>49</v>
      </c>
    </row>
    <row r="3" spans="1:5">
      <c r="A3" s="1">
        <v>572000</v>
      </c>
      <c r="B3">
        <v>157</v>
      </c>
      <c r="C3">
        <v>124</v>
      </c>
      <c r="D3" s="42">
        <v>165.80555015464029</v>
      </c>
      <c r="E3" s="43">
        <v>51</v>
      </c>
    </row>
    <row r="4" spans="1:5">
      <c r="A4" s="1">
        <v>563000</v>
      </c>
      <c r="B4">
        <v>132</v>
      </c>
      <c r="C4">
        <v>128</v>
      </c>
      <c r="D4" s="42">
        <v>171.36705767258741</v>
      </c>
      <c r="E4" s="43">
        <v>50</v>
      </c>
    </row>
    <row r="5" spans="1:5">
      <c r="A5" s="1">
        <v>559000</v>
      </c>
      <c r="B5">
        <v>132</v>
      </c>
      <c r="C5">
        <v>126</v>
      </c>
      <c r="D5" s="42">
        <v>176.8342960764557</v>
      </c>
      <c r="E5" s="43">
        <v>48</v>
      </c>
    </row>
    <row r="6" spans="1:5">
      <c r="A6" s="1">
        <v>554000</v>
      </c>
      <c r="B6">
        <v>132</v>
      </c>
      <c r="C6">
        <v>124</v>
      </c>
      <c r="D6" s="42">
        <v>182.47718729017731</v>
      </c>
      <c r="E6" s="43">
        <v>48</v>
      </c>
    </row>
    <row r="7" spans="1:5">
      <c r="A7" s="1">
        <v>522000</v>
      </c>
      <c r="B7">
        <v>132</v>
      </c>
      <c r="C7">
        <v>113</v>
      </c>
      <c r="D7" s="42">
        <v>187.86882482334229</v>
      </c>
      <c r="E7" s="43">
        <v>48</v>
      </c>
    </row>
    <row r="8" spans="1:5">
      <c r="A8" s="1">
        <v>554000</v>
      </c>
      <c r="B8">
        <v>132</v>
      </c>
      <c r="C8">
        <v>124</v>
      </c>
      <c r="D8" s="42">
        <v>192.68005224052419</v>
      </c>
      <c r="E8" s="43">
        <v>49</v>
      </c>
    </row>
    <row r="9" spans="1:5">
      <c r="A9" s="1">
        <v>550000</v>
      </c>
      <c r="B9">
        <v>132</v>
      </c>
      <c r="C9">
        <v>123</v>
      </c>
      <c r="D9" s="42">
        <v>211.15520945427221</v>
      </c>
      <c r="E9" s="43">
        <v>48</v>
      </c>
    </row>
    <row r="10" spans="1:5">
      <c r="A10" s="1">
        <v>590000</v>
      </c>
      <c r="B10">
        <v>163</v>
      </c>
      <c r="C10">
        <v>128</v>
      </c>
      <c r="D10" s="42">
        <v>198.962679738562</v>
      </c>
      <c r="E10" s="43">
        <v>49</v>
      </c>
    </row>
    <row r="11" spans="1:5">
      <c r="A11" s="1">
        <v>589000</v>
      </c>
      <c r="B11">
        <v>162</v>
      </c>
      <c r="C11">
        <v>128</v>
      </c>
      <c r="D11" s="42">
        <v>206.88543568359421</v>
      </c>
      <c r="E11" s="43">
        <v>49</v>
      </c>
    </row>
    <row r="12" spans="1:5">
      <c r="A12" s="1">
        <v>872000</v>
      </c>
      <c r="B12">
        <v>286</v>
      </c>
      <c r="C12">
        <v>211</v>
      </c>
      <c r="D12" s="42">
        <v>191.0459442647072</v>
      </c>
      <c r="E12" s="43">
        <v>49</v>
      </c>
    </row>
    <row r="13" spans="1:5">
      <c r="A13" s="1">
        <v>720000</v>
      </c>
      <c r="B13">
        <v>272</v>
      </c>
      <c r="C13">
        <v>197</v>
      </c>
      <c r="D13" s="42">
        <v>224.72147307303899</v>
      </c>
      <c r="E13" s="43">
        <v>48</v>
      </c>
    </row>
    <row r="14" spans="1:5">
      <c r="A14" s="1">
        <v>811000</v>
      </c>
      <c r="B14">
        <v>234</v>
      </c>
      <c r="C14">
        <v>192</v>
      </c>
      <c r="D14" s="42">
        <v>192.20464162025121</v>
      </c>
      <c r="E14" s="43">
        <v>49</v>
      </c>
    </row>
    <row r="15" spans="1:5">
      <c r="A15" s="1">
        <v>699000</v>
      </c>
      <c r="B15">
        <v>193</v>
      </c>
      <c r="C15">
        <v>180</v>
      </c>
      <c r="D15" s="42">
        <v>231.99897300109859</v>
      </c>
      <c r="E15" s="43">
        <v>48</v>
      </c>
    </row>
    <row r="16" spans="1:5">
      <c r="A16" s="1">
        <v>815000</v>
      </c>
      <c r="B16">
        <v>233</v>
      </c>
      <c r="C16">
        <v>194</v>
      </c>
      <c r="D16" s="42">
        <v>182.9765325731268</v>
      </c>
      <c r="E16" s="43">
        <v>49</v>
      </c>
    </row>
    <row r="17" spans="1:5">
      <c r="A17" s="1">
        <v>671000</v>
      </c>
      <c r="B17">
        <v>193</v>
      </c>
      <c r="C17">
        <v>180</v>
      </c>
      <c r="D17" s="42">
        <v>231.05344886578601</v>
      </c>
      <c r="E17" s="43">
        <v>48</v>
      </c>
    </row>
    <row r="18" spans="1:5">
      <c r="A18" s="1">
        <v>946000</v>
      </c>
      <c r="B18">
        <v>330</v>
      </c>
      <c r="C18">
        <v>216</v>
      </c>
      <c r="D18" s="42">
        <v>184.3788780127058</v>
      </c>
      <c r="E18" s="43">
        <v>50</v>
      </c>
    </row>
    <row r="19" spans="1:5">
      <c r="A19" s="1">
        <v>883000</v>
      </c>
      <c r="B19">
        <v>314</v>
      </c>
      <c r="C19">
        <v>211</v>
      </c>
      <c r="D19" s="42">
        <v>171.89665906192789</v>
      </c>
      <c r="E19" s="43">
        <v>50</v>
      </c>
    </row>
    <row r="20" spans="1:5">
      <c r="A20" s="1">
        <v>330000</v>
      </c>
      <c r="B20">
        <v>0</v>
      </c>
      <c r="C20">
        <v>81</v>
      </c>
      <c r="D20" s="42">
        <v>58.946696124456217</v>
      </c>
      <c r="E20" s="43">
        <v>64</v>
      </c>
    </row>
    <row r="21" spans="1:5">
      <c r="A21" s="1">
        <v>310000</v>
      </c>
      <c r="B21">
        <v>0</v>
      </c>
      <c r="C21">
        <v>71</v>
      </c>
      <c r="D21" s="42">
        <v>54.690436147100847</v>
      </c>
      <c r="E21" s="43">
        <v>64</v>
      </c>
    </row>
    <row r="22" spans="1:5">
      <c r="A22" s="1">
        <v>330000</v>
      </c>
      <c r="B22">
        <v>0</v>
      </c>
      <c r="C22">
        <v>81</v>
      </c>
      <c r="D22" s="42">
        <v>59.398251355263127</v>
      </c>
      <c r="E22" s="43">
        <v>63</v>
      </c>
    </row>
    <row r="23" spans="1:5">
      <c r="A23" s="1">
        <v>330000</v>
      </c>
      <c r="B23">
        <v>0</v>
      </c>
      <c r="C23">
        <v>81</v>
      </c>
      <c r="D23" s="42">
        <v>60.017026172705513</v>
      </c>
      <c r="E23" s="43">
        <v>63</v>
      </c>
    </row>
    <row r="24" spans="1:5">
      <c r="A24" s="1">
        <v>314000</v>
      </c>
      <c r="B24">
        <v>0</v>
      </c>
      <c r="C24">
        <v>71</v>
      </c>
      <c r="D24" s="42">
        <v>59.492613616042028</v>
      </c>
      <c r="E24" s="43">
        <v>64</v>
      </c>
    </row>
    <row r="25" spans="1:5">
      <c r="A25" s="1">
        <v>330000</v>
      </c>
      <c r="B25">
        <v>0</v>
      </c>
      <c r="C25">
        <v>81</v>
      </c>
      <c r="D25" s="42">
        <v>64.331281211414748</v>
      </c>
      <c r="E25" s="43">
        <v>64</v>
      </c>
    </row>
    <row r="26" spans="1:5">
      <c r="A26" s="1">
        <v>330000</v>
      </c>
      <c r="B26">
        <v>0</v>
      </c>
      <c r="C26">
        <v>81</v>
      </c>
      <c r="D26" s="42">
        <v>65.444700263806695</v>
      </c>
      <c r="E26" s="43">
        <v>64</v>
      </c>
    </row>
    <row r="27" spans="1:5">
      <c r="A27" s="1">
        <v>314000</v>
      </c>
      <c r="B27">
        <v>0</v>
      </c>
      <c r="C27">
        <v>71</v>
      </c>
      <c r="D27" s="42">
        <v>60.5323384605257</v>
      </c>
      <c r="E27" s="43">
        <v>64</v>
      </c>
    </row>
    <row r="28" spans="1:5">
      <c r="A28" s="1">
        <v>330000</v>
      </c>
      <c r="B28">
        <v>0</v>
      </c>
      <c r="C28">
        <v>81</v>
      </c>
      <c r="D28" s="42">
        <v>66.946392085948801</v>
      </c>
      <c r="E28" s="43">
        <v>63</v>
      </c>
    </row>
    <row r="29" spans="1:5">
      <c r="A29" s="1">
        <v>330000</v>
      </c>
      <c r="B29">
        <v>0</v>
      </c>
      <c r="C29">
        <v>81</v>
      </c>
      <c r="D29" s="42">
        <v>66.792742187126962</v>
      </c>
      <c r="E29" s="43">
        <v>63</v>
      </c>
    </row>
    <row r="30" spans="1:5">
      <c r="A30" s="1">
        <v>311000</v>
      </c>
      <c r="B30">
        <v>0</v>
      </c>
      <c r="C30">
        <v>71</v>
      </c>
      <c r="D30" s="42">
        <v>61.468233964009038</v>
      </c>
      <c r="E30" s="43">
        <v>64</v>
      </c>
    </row>
    <row r="31" spans="1:5">
      <c r="A31" s="1">
        <v>330000</v>
      </c>
      <c r="B31">
        <v>0</v>
      </c>
      <c r="C31">
        <v>81</v>
      </c>
      <c r="D31" s="42">
        <v>66.83580211585371</v>
      </c>
      <c r="E31" s="43">
        <v>63</v>
      </c>
    </row>
    <row r="32" spans="1:5">
      <c r="A32" s="1">
        <v>330000</v>
      </c>
      <c r="B32">
        <v>0</v>
      </c>
      <c r="C32">
        <v>81</v>
      </c>
      <c r="D32" s="42">
        <v>66.477580515087254</v>
      </c>
      <c r="E32" s="43">
        <v>63</v>
      </c>
    </row>
    <row r="33" spans="1:5">
      <c r="A33" s="1">
        <v>314000</v>
      </c>
      <c r="B33">
        <v>0</v>
      </c>
      <c r="C33">
        <v>71</v>
      </c>
      <c r="D33" s="42">
        <v>60.910464878792169</v>
      </c>
      <c r="E33" s="43">
        <v>64</v>
      </c>
    </row>
    <row r="34" spans="1:5">
      <c r="A34" s="1">
        <v>330000</v>
      </c>
      <c r="B34">
        <v>0</v>
      </c>
      <c r="C34">
        <v>81</v>
      </c>
      <c r="D34" s="42">
        <v>66.433629982940644</v>
      </c>
      <c r="E34" s="43">
        <v>64</v>
      </c>
    </row>
    <row r="35" spans="1:5">
      <c r="A35" s="1">
        <v>330000</v>
      </c>
      <c r="B35">
        <v>0</v>
      </c>
      <c r="C35">
        <v>81</v>
      </c>
      <c r="D35" s="42">
        <v>66.075769701132288</v>
      </c>
      <c r="E35" s="43">
        <v>64</v>
      </c>
    </row>
    <row r="36" spans="1:5">
      <c r="A36" s="1">
        <v>314000</v>
      </c>
      <c r="B36">
        <v>0</v>
      </c>
      <c r="C36">
        <v>71</v>
      </c>
      <c r="D36" s="42">
        <v>60.793452892903268</v>
      </c>
      <c r="E36" s="43">
        <v>64</v>
      </c>
    </row>
    <row r="37" spans="1:5">
      <c r="A37" s="1">
        <v>330000</v>
      </c>
      <c r="B37">
        <v>0</v>
      </c>
      <c r="C37">
        <v>81</v>
      </c>
      <c r="D37" s="42">
        <v>66.770006056673125</v>
      </c>
      <c r="E37" s="43">
        <v>63</v>
      </c>
    </row>
    <row r="38" spans="1:5">
      <c r="A38" s="1">
        <v>330000</v>
      </c>
      <c r="B38">
        <v>0</v>
      </c>
      <c r="C38">
        <v>81</v>
      </c>
      <c r="D38" s="42">
        <v>66.698283017944675</v>
      </c>
      <c r="E38" s="43">
        <v>63</v>
      </c>
    </row>
    <row r="39" spans="1:5">
      <c r="A39" s="1">
        <v>310000</v>
      </c>
      <c r="B39">
        <v>0</v>
      </c>
      <c r="C39">
        <v>71</v>
      </c>
      <c r="D39" s="42">
        <v>60.522221384770418</v>
      </c>
      <c r="E39" s="43">
        <v>65</v>
      </c>
    </row>
    <row r="40" spans="1:5">
      <c r="A40" s="1">
        <v>330000</v>
      </c>
      <c r="B40">
        <v>0</v>
      </c>
      <c r="C40">
        <v>81</v>
      </c>
      <c r="D40" s="42">
        <v>66.251273192296281</v>
      </c>
      <c r="E40" s="43">
        <v>63</v>
      </c>
    </row>
    <row r="41" spans="1:5">
      <c r="A41" s="1">
        <v>330000</v>
      </c>
      <c r="B41">
        <v>0</v>
      </c>
      <c r="C41">
        <v>81</v>
      </c>
      <c r="D41" s="42">
        <v>67.252326888280564</v>
      </c>
      <c r="E41" s="43">
        <v>63</v>
      </c>
    </row>
    <row r="42" spans="1:5">
      <c r="A42" s="1">
        <v>675000</v>
      </c>
      <c r="B42">
        <v>207</v>
      </c>
      <c r="C42">
        <v>144</v>
      </c>
      <c r="D42" s="42">
        <v>58.897193747703867</v>
      </c>
      <c r="E42" s="43">
        <v>64</v>
      </c>
    </row>
    <row r="43" spans="1:5">
      <c r="A43" s="1">
        <v>582000</v>
      </c>
      <c r="B43">
        <v>151</v>
      </c>
      <c r="C43">
        <v>120</v>
      </c>
      <c r="D43" s="42">
        <v>58.806558191577963</v>
      </c>
      <c r="E43" s="43">
        <v>64</v>
      </c>
    </row>
    <row r="44" spans="1:5">
      <c r="A44" s="1">
        <v>586000</v>
      </c>
      <c r="B44">
        <v>151</v>
      </c>
      <c r="C44">
        <v>120</v>
      </c>
      <c r="D44" s="42">
        <v>58.570934605355603</v>
      </c>
      <c r="E44" s="43">
        <v>63</v>
      </c>
    </row>
    <row r="45" spans="1:5">
      <c r="A45" s="1">
        <v>582000</v>
      </c>
      <c r="B45">
        <v>150</v>
      </c>
      <c r="C45">
        <v>120</v>
      </c>
      <c r="D45" s="42">
        <v>59.179049382027387</v>
      </c>
      <c r="E45" s="43">
        <v>63</v>
      </c>
    </row>
    <row r="46" spans="1:5">
      <c r="A46" s="1">
        <v>582000</v>
      </c>
      <c r="B46">
        <v>150</v>
      </c>
      <c r="C46">
        <v>120</v>
      </c>
      <c r="D46" s="42">
        <v>59.162343793444151</v>
      </c>
      <c r="E46" s="43">
        <v>63</v>
      </c>
    </row>
    <row r="47" spans="1:5">
      <c r="A47" s="1">
        <v>585000</v>
      </c>
      <c r="B47">
        <v>149</v>
      </c>
      <c r="C47">
        <v>120</v>
      </c>
      <c r="D47" s="42">
        <v>58.782015466185328</v>
      </c>
      <c r="E47" s="43">
        <v>63</v>
      </c>
    </row>
    <row r="48" spans="1:5">
      <c r="A48" s="1">
        <v>581000</v>
      </c>
      <c r="B48">
        <v>151</v>
      </c>
      <c r="C48">
        <v>120</v>
      </c>
      <c r="D48" s="42">
        <v>58.617244683465728</v>
      </c>
      <c r="E48" s="43">
        <v>63</v>
      </c>
    </row>
    <row r="49" spans="1:5">
      <c r="A49" s="1">
        <v>586000</v>
      </c>
      <c r="B49">
        <v>151</v>
      </c>
      <c r="C49">
        <v>120</v>
      </c>
      <c r="D49" s="42">
        <v>58.517094346132332</v>
      </c>
      <c r="E49" s="43">
        <v>63</v>
      </c>
    </row>
    <row r="50" spans="1:5">
      <c r="A50" s="1">
        <v>619000</v>
      </c>
      <c r="B50">
        <v>151</v>
      </c>
      <c r="C50">
        <v>136</v>
      </c>
      <c r="D50" s="42">
        <v>58.709635914008452</v>
      </c>
      <c r="E50" s="43">
        <v>63</v>
      </c>
    </row>
    <row r="51" spans="1:5">
      <c r="A51" s="1">
        <v>656000</v>
      </c>
      <c r="B51">
        <v>222</v>
      </c>
      <c r="C51">
        <v>127</v>
      </c>
      <c r="D51" s="42">
        <v>58.908693128987743</v>
      </c>
      <c r="E51" s="43">
        <v>63</v>
      </c>
    </row>
    <row r="52" spans="1:5">
      <c r="A52" s="1">
        <v>644000</v>
      </c>
      <c r="B52">
        <v>241</v>
      </c>
      <c r="C52">
        <v>144</v>
      </c>
      <c r="D52" s="42">
        <v>149.72479939217999</v>
      </c>
      <c r="E52" s="43">
        <v>53</v>
      </c>
    </row>
    <row r="53" spans="1:5">
      <c r="A53" s="1">
        <v>578000</v>
      </c>
      <c r="B53">
        <v>150</v>
      </c>
      <c r="C53">
        <v>128</v>
      </c>
      <c r="D53" s="42">
        <v>138.291715008506</v>
      </c>
      <c r="E53" s="43">
        <v>53</v>
      </c>
    </row>
    <row r="54" spans="1:5">
      <c r="A54" s="1">
        <v>529000</v>
      </c>
      <c r="B54">
        <v>136</v>
      </c>
      <c r="C54">
        <v>115</v>
      </c>
      <c r="D54" s="42">
        <v>156.49660125443879</v>
      </c>
      <c r="E54" s="43">
        <v>53</v>
      </c>
    </row>
    <row r="55" spans="1:5">
      <c r="A55" s="1">
        <v>570000</v>
      </c>
      <c r="B55">
        <v>139</v>
      </c>
      <c r="C55">
        <v>128</v>
      </c>
      <c r="D55" s="42">
        <v>143.03745873019841</v>
      </c>
      <c r="E55" s="43">
        <v>53</v>
      </c>
    </row>
    <row r="56" spans="1:5">
      <c r="A56" s="1">
        <v>554000</v>
      </c>
      <c r="B56">
        <v>132</v>
      </c>
      <c r="C56">
        <v>124</v>
      </c>
      <c r="D56" s="42">
        <v>160.34086661460401</v>
      </c>
      <c r="E56" s="43">
        <v>52</v>
      </c>
    </row>
    <row r="57" spans="1:5">
      <c r="A57" s="1">
        <v>544000</v>
      </c>
      <c r="B57">
        <v>151</v>
      </c>
      <c r="C57">
        <v>117</v>
      </c>
      <c r="D57" s="42">
        <v>148.49766254051869</v>
      </c>
      <c r="E57" s="43">
        <v>53</v>
      </c>
    </row>
    <row r="58" spans="1:5">
      <c r="A58" s="1">
        <v>705000</v>
      </c>
      <c r="B58">
        <v>216</v>
      </c>
      <c r="C58">
        <v>166</v>
      </c>
      <c r="D58" s="42">
        <v>166.65673166500281</v>
      </c>
      <c r="E58" s="43">
        <v>52</v>
      </c>
    </row>
    <row r="59" spans="1:5">
      <c r="A59" s="1">
        <v>646000</v>
      </c>
      <c r="B59">
        <v>186</v>
      </c>
      <c r="C59">
        <v>141</v>
      </c>
      <c r="D59" s="42">
        <v>153.47418473474039</v>
      </c>
      <c r="E59" s="43">
        <v>51</v>
      </c>
    </row>
    <row r="60" spans="1:5">
      <c r="A60" s="1">
        <v>680000</v>
      </c>
      <c r="B60">
        <v>216</v>
      </c>
      <c r="C60">
        <v>147</v>
      </c>
      <c r="D60" s="42">
        <v>180.57688629680359</v>
      </c>
      <c r="E60" s="43">
        <v>50</v>
      </c>
    </row>
    <row r="61" spans="1:5">
      <c r="A61" s="1">
        <v>637000</v>
      </c>
      <c r="B61">
        <v>187</v>
      </c>
      <c r="C61">
        <v>138</v>
      </c>
      <c r="D61" s="42">
        <v>161.13158672337951</v>
      </c>
      <c r="E61" s="43">
        <v>51</v>
      </c>
    </row>
    <row r="62" spans="1:5">
      <c r="A62" s="1">
        <v>522000</v>
      </c>
      <c r="B62">
        <v>133</v>
      </c>
      <c r="C62">
        <v>113</v>
      </c>
      <c r="D62" s="42">
        <v>187.28155462398831</v>
      </c>
      <c r="E62" s="43">
        <v>50</v>
      </c>
    </row>
    <row r="63" spans="1:5">
      <c r="A63" s="1">
        <v>578000</v>
      </c>
      <c r="B63">
        <v>149</v>
      </c>
      <c r="C63">
        <v>128</v>
      </c>
      <c r="D63" s="42">
        <v>166.21842882182199</v>
      </c>
      <c r="E63" s="43">
        <v>52</v>
      </c>
    </row>
    <row r="64" spans="1:5">
      <c r="A64" s="1">
        <v>524000</v>
      </c>
      <c r="B64">
        <v>136</v>
      </c>
      <c r="C64">
        <v>113</v>
      </c>
      <c r="D64" s="42">
        <v>190.8793354992707</v>
      </c>
      <c r="E64" s="43">
        <v>50</v>
      </c>
    </row>
    <row r="65" spans="1:5">
      <c r="A65" s="1">
        <v>544000</v>
      </c>
      <c r="B65">
        <v>153</v>
      </c>
      <c r="C65">
        <v>117</v>
      </c>
      <c r="D65" s="42">
        <v>171.82473686868801</v>
      </c>
      <c r="E65" s="43">
        <v>52</v>
      </c>
    </row>
    <row r="66" spans="1:5">
      <c r="A66" s="1">
        <v>686000</v>
      </c>
      <c r="B66">
        <v>218</v>
      </c>
      <c r="C66">
        <v>163</v>
      </c>
      <c r="D66" s="42">
        <v>197.69255110048169</v>
      </c>
      <c r="E66" s="43">
        <v>50</v>
      </c>
    </row>
    <row r="67" spans="1:5">
      <c r="A67" s="1">
        <v>609000</v>
      </c>
      <c r="B67">
        <v>157</v>
      </c>
      <c r="C67">
        <v>128</v>
      </c>
      <c r="D67" s="42">
        <v>175.16385180736839</v>
      </c>
      <c r="E67" s="43">
        <v>52</v>
      </c>
    </row>
    <row r="68" spans="1:5">
      <c r="A68" s="1">
        <v>887000</v>
      </c>
      <c r="B68">
        <v>321</v>
      </c>
      <c r="C68">
        <v>195</v>
      </c>
      <c r="D68" s="42">
        <v>206.13873862036141</v>
      </c>
      <c r="E68" s="43">
        <v>49</v>
      </c>
    </row>
    <row r="69" spans="1:5">
      <c r="A69" s="1">
        <v>885000</v>
      </c>
      <c r="B69">
        <v>271</v>
      </c>
      <c r="C69">
        <v>200</v>
      </c>
      <c r="D69" s="42">
        <v>214.92917614877661</v>
      </c>
      <c r="E69" s="43">
        <v>49</v>
      </c>
    </row>
    <row r="70" spans="1:5">
      <c r="A70" s="1">
        <v>502000</v>
      </c>
      <c r="B70">
        <v>143</v>
      </c>
      <c r="C70">
        <v>95</v>
      </c>
      <c r="D70" s="42">
        <v>84.253938722050563</v>
      </c>
      <c r="E70" s="43">
        <v>58</v>
      </c>
    </row>
    <row r="71" spans="1:5">
      <c r="A71" s="1">
        <v>502000</v>
      </c>
      <c r="B71">
        <v>141</v>
      </c>
      <c r="C71">
        <v>100</v>
      </c>
      <c r="D71" s="42">
        <v>87.478798134533861</v>
      </c>
      <c r="E71" s="43">
        <v>58</v>
      </c>
    </row>
    <row r="72" spans="1:5">
      <c r="A72" s="1">
        <v>505000</v>
      </c>
      <c r="B72">
        <v>142</v>
      </c>
      <c r="C72">
        <v>100</v>
      </c>
      <c r="D72" s="42">
        <v>83.890867324423752</v>
      </c>
      <c r="E72" s="43">
        <v>58</v>
      </c>
    </row>
    <row r="73" spans="1:5">
      <c r="A73" s="1">
        <v>526000</v>
      </c>
      <c r="B73">
        <v>155</v>
      </c>
      <c r="C73">
        <v>100</v>
      </c>
      <c r="D73" s="42">
        <v>87.377907256682718</v>
      </c>
      <c r="E73" s="43">
        <v>57</v>
      </c>
    </row>
    <row r="74" spans="1:5">
      <c r="A74" s="1">
        <v>518000</v>
      </c>
      <c r="B74">
        <v>150</v>
      </c>
      <c r="C74">
        <v>99</v>
      </c>
      <c r="D74" s="42">
        <v>83.338849009939267</v>
      </c>
      <c r="E74" s="43">
        <v>57</v>
      </c>
    </row>
    <row r="75" spans="1:5">
      <c r="A75" s="1">
        <v>507000</v>
      </c>
      <c r="B75">
        <v>150</v>
      </c>
      <c r="C75">
        <v>95</v>
      </c>
      <c r="D75" s="42">
        <v>86.766649504724285</v>
      </c>
      <c r="E75" s="43">
        <v>58</v>
      </c>
    </row>
    <row r="76" spans="1:5">
      <c r="A76" s="1">
        <v>513000</v>
      </c>
      <c r="B76">
        <v>151</v>
      </c>
      <c r="C76">
        <v>97</v>
      </c>
      <c r="D76" s="42">
        <v>83.520488879635181</v>
      </c>
      <c r="E76" s="43">
        <v>57</v>
      </c>
    </row>
    <row r="77" spans="1:5">
      <c r="A77" s="1">
        <v>508000</v>
      </c>
      <c r="B77">
        <v>151</v>
      </c>
      <c r="C77">
        <v>95</v>
      </c>
      <c r="D77" s="42">
        <v>86.848276551673663</v>
      </c>
      <c r="E77" s="43">
        <v>58</v>
      </c>
    </row>
    <row r="78" spans="1:5">
      <c r="A78" s="1">
        <v>507000</v>
      </c>
      <c r="B78">
        <v>150</v>
      </c>
      <c r="C78">
        <v>95</v>
      </c>
      <c r="D78" s="42">
        <v>83.353446599405331</v>
      </c>
      <c r="E78" s="43">
        <v>57</v>
      </c>
    </row>
    <row r="79" spans="1:5">
      <c r="A79" s="1">
        <v>507000</v>
      </c>
      <c r="B79">
        <v>150</v>
      </c>
      <c r="C79">
        <v>95</v>
      </c>
      <c r="D79" s="42">
        <v>87.354125260343096</v>
      </c>
      <c r="E79" s="43">
        <v>57</v>
      </c>
    </row>
    <row r="80" spans="1:5">
      <c r="A80" s="1">
        <v>605000</v>
      </c>
      <c r="B80">
        <v>269</v>
      </c>
      <c r="C80">
        <v>105</v>
      </c>
      <c r="D80" s="42">
        <v>86.253496613817063</v>
      </c>
      <c r="E80" s="43">
        <v>59</v>
      </c>
    </row>
    <row r="81" spans="1:5">
      <c r="A81" s="1">
        <v>636000</v>
      </c>
      <c r="B81">
        <v>270</v>
      </c>
      <c r="C81">
        <v>114</v>
      </c>
      <c r="D81" s="42">
        <v>92.798901039446619</v>
      </c>
      <c r="E81" s="43">
        <v>57</v>
      </c>
    </row>
    <row r="82" spans="1:5">
      <c r="A82" s="1">
        <v>512000</v>
      </c>
      <c r="B82">
        <v>150</v>
      </c>
      <c r="C82">
        <v>97</v>
      </c>
      <c r="D82" s="42">
        <v>92.389871269051085</v>
      </c>
      <c r="E82" s="43">
        <v>57</v>
      </c>
    </row>
    <row r="83" spans="1:5">
      <c r="A83" s="1">
        <v>507000</v>
      </c>
      <c r="B83">
        <v>150</v>
      </c>
      <c r="C83">
        <v>95</v>
      </c>
      <c r="D83" s="42">
        <v>96.731940179600059</v>
      </c>
      <c r="E83" s="43">
        <v>57</v>
      </c>
    </row>
    <row r="84" spans="1:5">
      <c r="A84" s="1">
        <v>508000</v>
      </c>
      <c r="B84">
        <v>151</v>
      </c>
      <c r="C84">
        <v>95</v>
      </c>
      <c r="D84" s="42">
        <v>93.203430460659305</v>
      </c>
      <c r="E84" s="43">
        <v>57</v>
      </c>
    </row>
    <row r="85" spans="1:5">
      <c r="A85" s="1">
        <v>508000</v>
      </c>
      <c r="B85">
        <v>151</v>
      </c>
      <c r="C85">
        <v>95</v>
      </c>
      <c r="D85" s="42">
        <v>96.886724558455469</v>
      </c>
      <c r="E85" s="43">
        <v>55</v>
      </c>
    </row>
    <row r="86" spans="1:5">
      <c r="A86" s="1">
        <v>507000</v>
      </c>
      <c r="B86">
        <v>150</v>
      </c>
      <c r="C86">
        <v>95</v>
      </c>
      <c r="D86" s="42">
        <v>92.709421769681271</v>
      </c>
      <c r="E86" s="43">
        <v>55</v>
      </c>
    </row>
    <row r="87" spans="1:5">
      <c r="A87" s="1">
        <v>507000</v>
      </c>
      <c r="B87">
        <v>150</v>
      </c>
      <c r="C87">
        <v>95</v>
      </c>
      <c r="D87" s="42">
        <v>96.328095422128698</v>
      </c>
      <c r="E87" s="43">
        <v>57</v>
      </c>
    </row>
    <row r="88" spans="1:5">
      <c r="A88" s="1">
        <v>532000</v>
      </c>
      <c r="B88">
        <v>155</v>
      </c>
      <c r="C88">
        <v>116</v>
      </c>
      <c r="D88" s="42">
        <v>92.670139553356378</v>
      </c>
      <c r="E88" s="43">
        <v>59</v>
      </c>
    </row>
    <row r="89" spans="1:5">
      <c r="A89" s="1">
        <v>506000</v>
      </c>
      <c r="B89">
        <v>149</v>
      </c>
      <c r="C89">
        <v>95</v>
      </c>
      <c r="D89" s="42">
        <v>92.326635353884797</v>
      </c>
      <c r="E89" s="43">
        <v>57</v>
      </c>
    </row>
    <row r="90" spans="1:5">
      <c r="A90" s="1">
        <v>550000</v>
      </c>
      <c r="B90">
        <v>149</v>
      </c>
      <c r="C90">
        <v>110</v>
      </c>
      <c r="D90" s="42">
        <v>96.431451729643967</v>
      </c>
      <c r="E90" s="43">
        <v>57</v>
      </c>
    </row>
    <row r="91" spans="1:5">
      <c r="A91" s="1">
        <v>507000</v>
      </c>
      <c r="B91">
        <v>150</v>
      </c>
      <c r="C91">
        <v>95</v>
      </c>
      <c r="D91" s="42">
        <v>92.770623955827332</v>
      </c>
      <c r="E91" s="43">
        <v>58</v>
      </c>
    </row>
    <row r="92" spans="1:5">
      <c r="A92" s="1">
        <v>508000</v>
      </c>
      <c r="B92">
        <v>151</v>
      </c>
      <c r="C92">
        <v>97</v>
      </c>
      <c r="D92" s="42">
        <v>95.992753961903816</v>
      </c>
      <c r="E92" s="43">
        <v>56</v>
      </c>
    </row>
    <row r="93" spans="1:5">
      <c r="A93" s="1">
        <v>506000</v>
      </c>
      <c r="B93">
        <v>149</v>
      </c>
      <c r="C93">
        <v>95</v>
      </c>
      <c r="D93" s="42">
        <v>92.344107615297744</v>
      </c>
      <c r="E93" s="43">
        <v>54</v>
      </c>
    </row>
    <row r="94" spans="1:5">
      <c r="A94" s="1">
        <v>512000</v>
      </c>
      <c r="B94">
        <v>149</v>
      </c>
      <c r="C94">
        <v>97</v>
      </c>
      <c r="D94" s="42">
        <v>95.685963730901719</v>
      </c>
      <c r="E94" s="43">
        <v>54</v>
      </c>
    </row>
    <row r="95" spans="1:5">
      <c r="A95" s="1">
        <v>536000</v>
      </c>
      <c r="B95">
        <v>148</v>
      </c>
      <c r="C95">
        <v>105</v>
      </c>
      <c r="D95" s="42">
        <v>91.778835602807817</v>
      </c>
      <c r="E95" s="43">
        <v>54</v>
      </c>
    </row>
    <row r="96" spans="1:5">
      <c r="A96" s="1">
        <v>636000</v>
      </c>
      <c r="B96">
        <v>206</v>
      </c>
      <c r="C96">
        <v>143</v>
      </c>
      <c r="D96" s="42">
        <v>120.63252460811</v>
      </c>
      <c r="E96" s="43">
        <v>54</v>
      </c>
    </row>
    <row r="97" spans="1:5">
      <c r="A97" s="1">
        <v>560000</v>
      </c>
      <c r="B97">
        <v>180</v>
      </c>
      <c r="C97">
        <v>115</v>
      </c>
      <c r="D97" s="42">
        <v>132.21276976151461</v>
      </c>
      <c r="E97" s="43">
        <v>53</v>
      </c>
    </row>
    <row r="98" spans="1:5">
      <c r="A98" s="1">
        <v>517000</v>
      </c>
      <c r="B98">
        <v>126</v>
      </c>
      <c r="C98">
        <v>113</v>
      </c>
      <c r="D98" s="42">
        <v>118.52325830820961</v>
      </c>
      <c r="E98" s="43">
        <v>54</v>
      </c>
    </row>
    <row r="99" spans="1:5">
      <c r="A99" s="1">
        <v>518000</v>
      </c>
      <c r="B99">
        <v>121</v>
      </c>
      <c r="C99">
        <v>115</v>
      </c>
      <c r="D99" s="42">
        <v>130.64872723240171</v>
      </c>
      <c r="E99" s="43">
        <v>53</v>
      </c>
    </row>
    <row r="100" spans="1:5">
      <c r="A100" s="1">
        <v>514000</v>
      </c>
      <c r="B100">
        <v>122</v>
      </c>
      <c r="C100">
        <v>113</v>
      </c>
      <c r="D100" s="42">
        <v>115.6781095972581</v>
      </c>
      <c r="E100" s="43">
        <v>54</v>
      </c>
    </row>
    <row r="101" spans="1:5">
      <c r="A101" s="1">
        <v>569000</v>
      </c>
      <c r="B101">
        <v>121</v>
      </c>
      <c r="C101">
        <v>124</v>
      </c>
      <c r="D101" s="42">
        <v>134.08070998789171</v>
      </c>
      <c r="E101" s="43">
        <v>53</v>
      </c>
    </row>
    <row r="102" spans="1:5">
      <c r="A102" s="1">
        <v>517000</v>
      </c>
      <c r="B102">
        <v>127</v>
      </c>
      <c r="C102">
        <v>113</v>
      </c>
      <c r="D102" s="42">
        <v>119.0499203695551</v>
      </c>
      <c r="E102" s="43">
        <v>53</v>
      </c>
    </row>
    <row r="103" spans="1:5">
      <c r="A103" s="1">
        <v>513000</v>
      </c>
      <c r="B103">
        <v>121</v>
      </c>
      <c r="C103">
        <v>113</v>
      </c>
      <c r="D103" s="42">
        <v>133.0338584284892</v>
      </c>
      <c r="E103" s="43">
        <v>53</v>
      </c>
    </row>
    <row r="104" spans="1:5">
      <c r="A104" s="1">
        <v>585000</v>
      </c>
      <c r="B104">
        <v>159</v>
      </c>
      <c r="C104">
        <v>128</v>
      </c>
      <c r="D104" s="42">
        <v>115.02900129964171</v>
      </c>
      <c r="E104" s="43">
        <v>53</v>
      </c>
    </row>
    <row r="105" spans="1:5">
      <c r="A105" s="1">
        <v>521000</v>
      </c>
      <c r="B105">
        <v>154</v>
      </c>
      <c r="C105">
        <v>128</v>
      </c>
      <c r="D105" s="42">
        <v>136.84404907508559</v>
      </c>
      <c r="E105" s="43">
        <v>53</v>
      </c>
    </row>
    <row r="106" spans="1:5">
      <c r="A106" s="1">
        <v>563000</v>
      </c>
      <c r="B106">
        <v>162</v>
      </c>
      <c r="C106">
        <v>128</v>
      </c>
      <c r="D106" s="42">
        <v>119.72634858279341</v>
      </c>
      <c r="E106" s="43">
        <v>55</v>
      </c>
    </row>
    <row r="107" spans="1:5">
      <c r="A107" s="1">
        <v>578000</v>
      </c>
      <c r="B107">
        <v>150</v>
      </c>
      <c r="C107">
        <v>128</v>
      </c>
      <c r="D107" s="42">
        <v>134.21106194507101</v>
      </c>
      <c r="E107" s="43">
        <v>54</v>
      </c>
    </row>
    <row r="108" spans="1:5">
      <c r="A108" s="1">
        <v>587000</v>
      </c>
      <c r="B108">
        <v>162</v>
      </c>
      <c r="C108">
        <v>128</v>
      </c>
      <c r="D108" s="42">
        <v>117.3999518105017</v>
      </c>
      <c r="E108" s="43">
        <v>55</v>
      </c>
    </row>
    <row r="109" spans="1:5">
      <c r="A109" s="1">
        <v>575000</v>
      </c>
      <c r="B109">
        <v>146</v>
      </c>
      <c r="C109">
        <v>128</v>
      </c>
      <c r="D109" s="42">
        <v>140.1209420731239</v>
      </c>
      <c r="E109" s="43">
        <v>53</v>
      </c>
    </row>
    <row r="110" spans="1:5">
      <c r="A110" s="1">
        <v>592000</v>
      </c>
      <c r="B110">
        <v>162</v>
      </c>
      <c r="C110">
        <v>130</v>
      </c>
      <c r="D110" s="42">
        <v>117.95277765730749</v>
      </c>
      <c r="E110" s="43">
        <v>55</v>
      </c>
    </row>
    <row r="111" spans="1:5">
      <c r="A111" s="1">
        <v>574000</v>
      </c>
      <c r="B111">
        <v>144</v>
      </c>
      <c r="C111">
        <v>128</v>
      </c>
      <c r="D111" s="42">
        <v>137.2940936069881</v>
      </c>
      <c r="E111" s="43">
        <v>53</v>
      </c>
    </row>
    <row r="112" spans="1:5">
      <c r="A112" s="1">
        <v>587000</v>
      </c>
      <c r="B112">
        <v>162</v>
      </c>
      <c r="C112">
        <v>128</v>
      </c>
      <c r="D112" s="42">
        <v>117.1610128716909</v>
      </c>
      <c r="E112" s="43">
        <v>55</v>
      </c>
    </row>
    <row r="113" spans="1:5">
      <c r="A113" s="1">
        <v>538000</v>
      </c>
      <c r="B113">
        <v>144</v>
      </c>
      <c r="C113">
        <v>117</v>
      </c>
      <c r="D113" s="42">
        <v>141.31028800188011</v>
      </c>
      <c r="E113" s="43">
        <v>53</v>
      </c>
    </row>
    <row r="114" spans="1:5">
      <c r="A114" s="1">
        <v>591000</v>
      </c>
      <c r="B114">
        <v>168</v>
      </c>
      <c r="C114">
        <v>128</v>
      </c>
      <c r="D114" s="42">
        <v>119.9183616398483</v>
      </c>
      <c r="E114" s="43">
        <v>54</v>
      </c>
    </row>
    <row r="115" spans="1:5">
      <c r="A115" s="1">
        <v>538000</v>
      </c>
      <c r="B115">
        <v>144</v>
      </c>
      <c r="C115">
        <v>117</v>
      </c>
      <c r="D115" s="42">
        <v>138.0804972872063</v>
      </c>
      <c r="E115" s="43">
        <v>53</v>
      </c>
    </row>
    <row r="116" spans="1:5">
      <c r="A116" s="1">
        <v>607000</v>
      </c>
      <c r="B116">
        <v>183</v>
      </c>
      <c r="C116">
        <v>130</v>
      </c>
      <c r="D116" s="42">
        <v>116.6905960899573</v>
      </c>
      <c r="E116" s="43">
        <v>53</v>
      </c>
    </row>
    <row r="117" spans="1:5">
      <c r="A117" s="1">
        <v>537000</v>
      </c>
      <c r="B117">
        <v>143</v>
      </c>
      <c r="C117">
        <v>117</v>
      </c>
      <c r="D117" s="42">
        <v>142.3947270634298</v>
      </c>
      <c r="E117" s="43">
        <v>53</v>
      </c>
    </row>
    <row r="118" spans="1:5">
      <c r="A118" s="1">
        <v>576000</v>
      </c>
      <c r="B118">
        <v>147</v>
      </c>
      <c r="C118">
        <v>128</v>
      </c>
      <c r="D118" s="42">
        <v>139.36523530198929</v>
      </c>
      <c r="E118" s="43">
        <v>53</v>
      </c>
    </row>
    <row r="119" spans="1:5">
      <c r="A119" s="1">
        <v>534000</v>
      </c>
      <c r="B119">
        <v>138</v>
      </c>
      <c r="C119">
        <v>117</v>
      </c>
      <c r="D119" s="42">
        <v>141.72608167369049</v>
      </c>
      <c r="E119" s="43">
        <v>52</v>
      </c>
    </row>
    <row r="120" spans="1:5">
      <c r="A120" s="1">
        <v>565000</v>
      </c>
      <c r="B120">
        <v>132</v>
      </c>
      <c r="C120">
        <v>128</v>
      </c>
      <c r="D120" s="42">
        <v>146.33600248924739</v>
      </c>
      <c r="E120" s="43">
        <v>51</v>
      </c>
    </row>
    <row r="121" spans="1:5">
      <c r="A121" s="1">
        <v>531000</v>
      </c>
      <c r="B121">
        <v>134</v>
      </c>
      <c r="C121">
        <v>117</v>
      </c>
      <c r="D121" s="42">
        <v>143.00511489342111</v>
      </c>
      <c r="E121" s="43">
        <v>51</v>
      </c>
    </row>
    <row r="122" spans="1:5">
      <c r="A122" s="1">
        <v>569000</v>
      </c>
      <c r="B122">
        <v>137</v>
      </c>
      <c r="C122">
        <v>128</v>
      </c>
      <c r="D122" s="42">
        <v>148.2137341026079</v>
      </c>
      <c r="E122" s="43">
        <v>51</v>
      </c>
    </row>
    <row r="123" spans="1:5">
      <c r="A123" s="1">
        <v>530000</v>
      </c>
      <c r="B123">
        <v>137</v>
      </c>
      <c r="C123">
        <v>117</v>
      </c>
      <c r="D123" s="42">
        <v>144.79959683298449</v>
      </c>
      <c r="E123" s="43">
        <v>51</v>
      </c>
    </row>
    <row r="124" spans="1:5">
      <c r="A124" s="1">
        <v>533000</v>
      </c>
      <c r="B124">
        <v>137</v>
      </c>
      <c r="C124">
        <v>117</v>
      </c>
      <c r="D124" s="42">
        <v>148.91426047800681</v>
      </c>
      <c r="E124" s="43">
        <v>50</v>
      </c>
    </row>
    <row r="125" spans="1:5">
      <c r="A125" s="1">
        <v>573000</v>
      </c>
      <c r="B125">
        <v>143</v>
      </c>
      <c r="C125">
        <v>128</v>
      </c>
      <c r="D125" s="42">
        <v>147.38429416030911</v>
      </c>
      <c r="E125" s="43">
        <v>49</v>
      </c>
    </row>
    <row r="126" spans="1:5">
      <c r="A126" s="1">
        <v>876000</v>
      </c>
      <c r="B126">
        <v>288</v>
      </c>
      <c r="C126">
        <v>195</v>
      </c>
      <c r="D126" s="42">
        <v>150.15333632113979</v>
      </c>
      <c r="E126" s="43">
        <v>49</v>
      </c>
    </row>
    <row r="127" spans="1:5">
      <c r="A127" s="1">
        <v>878000</v>
      </c>
      <c r="B127">
        <v>342</v>
      </c>
      <c r="C127">
        <v>188</v>
      </c>
      <c r="D127" s="42">
        <v>157.07129642993559</v>
      </c>
      <c r="E127" s="43">
        <v>49</v>
      </c>
    </row>
    <row r="128" spans="1:5">
      <c r="A128" s="1">
        <v>669000</v>
      </c>
      <c r="B128">
        <v>243</v>
      </c>
      <c r="C128">
        <v>165</v>
      </c>
      <c r="D128" s="42">
        <v>171.5389818247545</v>
      </c>
      <c r="E128" s="43">
        <v>48</v>
      </c>
    </row>
    <row r="129" spans="1:5">
      <c r="A129" s="1">
        <v>609000</v>
      </c>
      <c r="B129">
        <v>162</v>
      </c>
      <c r="C129">
        <v>146</v>
      </c>
      <c r="D129" s="42">
        <v>179.91198928212799</v>
      </c>
      <c r="E129" s="43">
        <v>49</v>
      </c>
    </row>
    <row r="130" spans="1:5">
      <c r="A130" s="1">
        <v>609000</v>
      </c>
      <c r="B130">
        <v>162</v>
      </c>
      <c r="C130">
        <v>146</v>
      </c>
      <c r="D130" s="42">
        <v>183.13870283276191</v>
      </c>
      <c r="E130" s="43">
        <v>48</v>
      </c>
    </row>
    <row r="131" spans="1:5">
      <c r="A131" s="1">
        <v>612000</v>
      </c>
      <c r="B131">
        <v>162</v>
      </c>
      <c r="C131">
        <v>146</v>
      </c>
      <c r="D131" s="42">
        <v>190.21745577266421</v>
      </c>
      <c r="E131" s="43">
        <v>48</v>
      </c>
    </row>
    <row r="132" spans="1:5">
      <c r="A132" s="1">
        <v>580000</v>
      </c>
      <c r="B132">
        <v>162</v>
      </c>
      <c r="C132">
        <v>146</v>
      </c>
      <c r="D132" s="42">
        <v>197.71962752090761</v>
      </c>
      <c r="E132" s="43">
        <v>47</v>
      </c>
    </row>
    <row r="133" spans="1:5">
      <c r="A133" s="1">
        <v>436000</v>
      </c>
      <c r="B133">
        <v>133</v>
      </c>
      <c r="C133">
        <v>93</v>
      </c>
      <c r="D133" s="42">
        <v>172.40551756707379</v>
      </c>
      <c r="E133" s="43">
        <v>49</v>
      </c>
    </row>
    <row r="134" spans="1:5">
      <c r="A134" s="1">
        <v>437000</v>
      </c>
      <c r="B134">
        <v>135</v>
      </c>
      <c r="C134">
        <v>93</v>
      </c>
      <c r="D134" s="42">
        <v>196.94752175168381</v>
      </c>
      <c r="E134" s="43">
        <v>48</v>
      </c>
    </row>
    <row r="135" spans="1:5">
      <c r="A135" s="1">
        <v>436000</v>
      </c>
      <c r="B135">
        <v>133</v>
      </c>
      <c r="C135">
        <v>93</v>
      </c>
      <c r="D135" s="42">
        <v>169.6951908173933</v>
      </c>
      <c r="E135" s="43">
        <v>49</v>
      </c>
    </row>
    <row r="136" spans="1:5">
      <c r="A136" s="1">
        <v>437000</v>
      </c>
      <c r="B136">
        <v>135</v>
      </c>
      <c r="C136">
        <v>93</v>
      </c>
      <c r="D136" s="42">
        <v>197.34047839463719</v>
      </c>
      <c r="E136" s="43">
        <v>48</v>
      </c>
    </row>
    <row r="137" spans="1:5">
      <c r="A137" s="1">
        <v>436000</v>
      </c>
      <c r="B137">
        <v>133</v>
      </c>
      <c r="C137">
        <v>93</v>
      </c>
      <c r="D137" s="42">
        <v>175.23419973759789</v>
      </c>
      <c r="E137" s="43">
        <v>49</v>
      </c>
    </row>
    <row r="138" spans="1:5">
      <c r="A138" s="1">
        <v>439000</v>
      </c>
      <c r="B138">
        <v>135</v>
      </c>
      <c r="C138">
        <v>93</v>
      </c>
      <c r="D138" s="42">
        <v>203.0294184870838</v>
      </c>
      <c r="E138" s="43">
        <v>48</v>
      </c>
    </row>
    <row r="139" spans="1:5">
      <c r="A139" s="1">
        <v>436000</v>
      </c>
      <c r="B139">
        <v>133</v>
      </c>
      <c r="C139">
        <v>93</v>
      </c>
      <c r="D139" s="42">
        <v>171.8950865765448</v>
      </c>
      <c r="E139" s="43">
        <v>50</v>
      </c>
    </row>
    <row r="140" spans="1:5">
      <c r="A140" s="1">
        <v>437000</v>
      </c>
      <c r="B140">
        <v>135</v>
      </c>
      <c r="C140">
        <v>93</v>
      </c>
      <c r="D140" s="42">
        <v>202.88994863987821</v>
      </c>
      <c r="E140" s="43">
        <v>48</v>
      </c>
    </row>
    <row r="141" spans="1:5">
      <c r="A141" s="1">
        <v>436000</v>
      </c>
      <c r="B141">
        <v>133</v>
      </c>
      <c r="C141">
        <v>93</v>
      </c>
      <c r="D141" s="42">
        <v>177.13917629450381</v>
      </c>
      <c r="E141" s="43">
        <v>49</v>
      </c>
    </row>
    <row r="142" spans="1:5">
      <c r="A142" s="1">
        <v>436000</v>
      </c>
      <c r="B142">
        <v>134</v>
      </c>
      <c r="C142">
        <v>93</v>
      </c>
      <c r="D142" s="42">
        <v>207.4315662529815</v>
      </c>
      <c r="E142" s="43">
        <v>49</v>
      </c>
    </row>
    <row r="143" spans="1:5">
      <c r="A143" s="1">
        <v>521000</v>
      </c>
      <c r="B143">
        <v>201</v>
      </c>
      <c r="C143">
        <v>95</v>
      </c>
      <c r="D143" s="42">
        <v>175.4301678829782</v>
      </c>
      <c r="E143" s="43">
        <v>49</v>
      </c>
    </row>
    <row r="144" spans="1:5">
      <c r="A144" s="1">
        <v>579000</v>
      </c>
      <c r="B144">
        <v>149</v>
      </c>
      <c r="C144">
        <v>120</v>
      </c>
      <c r="D144" s="42">
        <v>50.88937047731153</v>
      </c>
      <c r="E144" s="43">
        <v>64</v>
      </c>
    </row>
    <row r="145" spans="1:5">
      <c r="A145" s="1">
        <v>587000</v>
      </c>
      <c r="B145">
        <v>149</v>
      </c>
      <c r="C145">
        <v>120</v>
      </c>
      <c r="D145" s="42">
        <v>50.585094031244537</v>
      </c>
      <c r="E145" s="43">
        <v>64</v>
      </c>
    </row>
    <row r="146" spans="1:5">
      <c r="A146" s="1">
        <v>587000</v>
      </c>
      <c r="B146">
        <v>151</v>
      </c>
      <c r="C146">
        <v>120</v>
      </c>
      <c r="D146" s="42">
        <v>50.564611603059831</v>
      </c>
      <c r="E146" s="43">
        <v>64</v>
      </c>
    </row>
    <row r="147" spans="1:5">
      <c r="A147" s="1">
        <v>585000</v>
      </c>
      <c r="B147">
        <v>151</v>
      </c>
      <c r="C147">
        <v>120</v>
      </c>
      <c r="D147" s="42">
        <v>50.401458844299832</v>
      </c>
      <c r="E147" s="43">
        <v>63</v>
      </c>
    </row>
    <row r="148" spans="1:5">
      <c r="A148" s="1">
        <v>584000</v>
      </c>
      <c r="B148">
        <v>151</v>
      </c>
      <c r="C148">
        <v>120</v>
      </c>
      <c r="D148" s="42">
        <v>50.680738068369422</v>
      </c>
      <c r="E148" s="43">
        <v>63</v>
      </c>
    </row>
    <row r="149" spans="1:5">
      <c r="A149" s="1">
        <v>653000</v>
      </c>
      <c r="B149">
        <v>210</v>
      </c>
      <c r="C149">
        <v>127</v>
      </c>
      <c r="D149" s="42">
        <v>50.237632519610848</v>
      </c>
      <c r="E149" s="43">
        <v>64</v>
      </c>
    </row>
    <row r="150" spans="1:5">
      <c r="A150" s="1">
        <v>310000</v>
      </c>
      <c r="B150">
        <v>0</v>
      </c>
      <c r="C150">
        <v>71</v>
      </c>
      <c r="D150" s="42">
        <v>51.408904437495792</v>
      </c>
      <c r="E150" s="43">
        <v>63</v>
      </c>
    </row>
    <row r="151" spans="1:5">
      <c r="A151" s="1">
        <v>330000</v>
      </c>
      <c r="B151">
        <v>0</v>
      </c>
      <c r="C151">
        <v>81</v>
      </c>
      <c r="D151" s="42">
        <v>56.764967540912643</v>
      </c>
      <c r="E151" s="43">
        <v>63</v>
      </c>
    </row>
    <row r="152" spans="1:5">
      <c r="A152" s="1">
        <v>330000</v>
      </c>
      <c r="B152">
        <v>0</v>
      </c>
      <c r="C152">
        <v>81</v>
      </c>
      <c r="D152" s="42">
        <v>57.386378230403707</v>
      </c>
      <c r="E152" s="43">
        <v>63</v>
      </c>
    </row>
    <row r="153" spans="1:5">
      <c r="A153" s="1">
        <v>310000</v>
      </c>
      <c r="B153">
        <v>0</v>
      </c>
      <c r="C153">
        <v>71</v>
      </c>
      <c r="D153" s="42">
        <v>51.22142802262983</v>
      </c>
      <c r="E153" s="43">
        <v>64</v>
      </c>
    </row>
    <row r="154" spans="1:5">
      <c r="A154" s="1">
        <v>330000</v>
      </c>
      <c r="B154">
        <v>0</v>
      </c>
      <c r="C154">
        <v>81</v>
      </c>
      <c r="D154" s="42">
        <v>57.495061916106764</v>
      </c>
      <c r="E154" s="43">
        <v>64</v>
      </c>
    </row>
    <row r="155" spans="1:5">
      <c r="A155" s="1">
        <v>330000</v>
      </c>
      <c r="B155">
        <v>0</v>
      </c>
      <c r="C155">
        <v>81</v>
      </c>
      <c r="D155" s="42">
        <v>57.694695415932777</v>
      </c>
      <c r="E155" s="43">
        <v>62</v>
      </c>
    </row>
    <row r="156" spans="1:5">
      <c r="A156" s="1">
        <v>310000</v>
      </c>
      <c r="B156">
        <v>0</v>
      </c>
      <c r="C156">
        <v>71</v>
      </c>
      <c r="D156" s="42">
        <v>51.030110379824762</v>
      </c>
      <c r="E156" s="43">
        <v>64</v>
      </c>
    </row>
    <row r="157" spans="1:5">
      <c r="A157" s="1">
        <v>330000</v>
      </c>
      <c r="B157">
        <v>0</v>
      </c>
      <c r="C157">
        <v>81</v>
      </c>
      <c r="D157" s="42">
        <v>57.559564088629742</v>
      </c>
      <c r="E157" s="43">
        <v>63</v>
      </c>
    </row>
    <row r="158" spans="1:5">
      <c r="A158" s="1">
        <v>330000</v>
      </c>
      <c r="B158">
        <v>0</v>
      </c>
      <c r="C158">
        <v>81</v>
      </c>
      <c r="D158" s="42">
        <v>57.430835396511981</v>
      </c>
      <c r="E158" s="43">
        <v>63</v>
      </c>
    </row>
    <row r="159" spans="1:5">
      <c r="A159" s="1">
        <v>314000</v>
      </c>
      <c r="B159">
        <v>0</v>
      </c>
      <c r="C159">
        <v>71</v>
      </c>
      <c r="D159" s="42">
        <v>51.493968773029181</v>
      </c>
      <c r="E159" s="43">
        <v>63</v>
      </c>
    </row>
    <row r="160" spans="1:5">
      <c r="A160" s="1">
        <v>330000</v>
      </c>
      <c r="B160">
        <v>0</v>
      </c>
      <c r="C160">
        <v>81</v>
      </c>
      <c r="D160" s="42">
        <v>57.308261533544091</v>
      </c>
      <c r="E160" s="43">
        <v>63</v>
      </c>
    </row>
    <row r="161" spans="1:5">
      <c r="A161" s="1">
        <v>330000</v>
      </c>
      <c r="B161">
        <v>0</v>
      </c>
      <c r="C161">
        <v>81</v>
      </c>
      <c r="D161" s="42">
        <v>58.541517916760178</v>
      </c>
      <c r="E161" s="43">
        <v>63</v>
      </c>
    </row>
    <row r="162" spans="1:5">
      <c r="A162" s="1">
        <v>310000</v>
      </c>
      <c r="B162">
        <v>0</v>
      </c>
      <c r="C162">
        <v>71</v>
      </c>
      <c r="D162" s="42">
        <v>52.948367393713667</v>
      </c>
      <c r="E162" s="43">
        <v>64</v>
      </c>
    </row>
    <row r="163" spans="1:5">
      <c r="A163" s="1">
        <v>328000</v>
      </c>
      <c r="B163">
        <v>0</v>
      </c>
      <c r="C163">
        <v>81</v>
      </c>
      <c r="D163" s="42">
        <v>58.176704959964162</v>
      </c>
      <c r="E163" s="43">
        <v>64</v>
      </c>
    </row>
    <row r="164" spans="1:5">
      <c r="A164" s="1">
        <v>661000</v>
      </c>
      <c r="B164">
        <v>176</v>
      </c>
      <c r="C164">
        <v>146</v>
      </c>
      <c r="D164" s="42">
        <v>58.676633533463253</v>
      </c>
      <c r="E164" s="43">
        <v>61</v>
      </c>
    </row>
    <row r="165" spans="1:5">
      <c r="A165" s="1">
        <v>632000</v>
      </c>
      <c r="B165">
        <v>132</v>
      </c>
      <c r="C165">
        <v>138</v>
      </c>
      <c r="D165" s="42">
        <v>58.65171256371368</v>
      </c>
      <c r="E165" s="43">
        <v>61</v>
      </c>
    </row>
    <row r="166" spans="1:5">
      <c r="A166" s="1">
        <v>568000</v>
      </c>
      <c r="B166">
        <v>132</v>
      </c>
      <c r="C166">
        <v>120</v>
      </c>
      <c r="D166" s="42">
        <v>58.41216194646541</v>
      </c>
      <c r="E166" s="43">
        <v>61</v>
      </c>
    </row>
    <row r="167" spans="1:5">
      <c r="A167" s="1">
        <v>575000</v>
      </c>
      <c r="B167">
        <v>132</v>
      </c>
      <c r="C167">
        <v>137</v>
      </c>
      <c r="D167" s="42">
        <v>58.363281112282692</v>
      </c>
      <c r="E167" s="43">
        <v>61</v>
      </c>
    </row>
    <row r="168" spans="1:5">
      <c r="A168" s="1">
        <v>628000</v>
      </c>
      <c r="B168">
        <v>179</v>
      </c>
      <c r="C168">
        <v>127</v>
      </c>
      <c r="D168" s="42">
        <v>58.093817540171443</v>
      </c>
      <c r="E168" s="43">
        <v>60</v>
      </c>
    </row>
    <row r="169" spans="1:5">
      <c r="A169" s="1">
        <v>651000</v>
      </c>
      <c r="B169">
        <v>196</v>
      </c>
      <c r="C169">
        <v>139</v>
      </c>
      <c r="D169" s="42">
        <v>98.12184492393024</v>
      </c>
      <c r="E169" s="43">
        <v>52</v>
      </c>
    </row>
    <row r="170" spans="1:5">
      <c r="A170" s="1">
        <v>661000</v>
      </c>
      <c r="B170">
        <v>176</v>
      </c>
      <c r="C170">
        <v>146</v>
      </c>
      <c r="D170" s="42">
        <v>93.245446691530589</v>
      </c>
      <c r="E170" s="43">
        <v>53</v>
      </c>
    </row>
    <row r="171" spans="1:5">
      <c r="A171" s="1">
        <v>588000</v>
      </c>
      <c r="B171">
        <v>132</v>
      </c>
      <c r="C171">
        <v>125</v>
      </c>
      <c r="D171" s="42">
        <v>87.329747553077638</v>
      </c>
      <c r="E171" s="43">
        <v>55</v>
      </c>
    </row>
    <row r="172" spans="1:5">
      <c r="A172" s="1">
        <v>540000</v>
      </c>
      <c r="B172">
        <v>132</v>
      </c>
      <c r="C172">
        <v>120</v>
      </c>
      <c r="D172" s="42">
        <v>80.989706367856215</v>
      </c>
      <c r="E172" s="43">
        <v>57</v>
      </c>
    </row>
    <row r="173" spans="1:5">
      <c r="A173" s="1">
        <v>603000</v>
      </c>
      <c r="B173">
        <v>140</v>
      </c>
      <c r="C173">
        <v>127</v>
      </c>
      <c r="D173" s="42">
        <v>76.096398477725884</v>
      </c>
      <c r="E173" s="43">
        <v>57</v>
      </c>
    </row>
    <row r="174" spans="1:5">
      <c r="A174" s="1">
        <v>537000</v>
      </c>
      <c r="B174">
        <v>154</v>
      </c>
      <c r="C174">
        <v>113</v>
      </c>
      <c r="D174" s="42">
        <v>237.59653539809219</v>
      </c>
      <c r="E174" s="43">
        <v>48</v>
      </c>
    </row>
    <row r="175" spans="1:5">
      <c r="A175" s="1">
        <v>521000</v>
      </c>
      <c r="B175">
        <v>132</v>
      </c>
      <c r="C175">
        <v>113</v>
      </c>
      <c r="D175" s="42">
        <v>231.96470263966091</v>
      </c>
      <c r="E175" s="43">
        <v>49</v>
      </c>
    </row>
    <row r="176" spans="1:5">
      <c r="A176" s="1">
        <v>521000</v>
      </c>
      <c r="B176">
        <v>132</v>
      </c>
      <c r="C176">
        <v>113</v>
      </c>
      <c r="D176" s="42">
        <v>228.15091572871441</v>
      </c>
      <c r="E176" s="43">
        <v>49</v>
      </c>
    </row>
    <row r="177" spans="1:5">
      <c r="A177" s="1">
        <v>521000</v>
      </c>
      <c r="B177">
        <v>132</v>
      </c>
      <c r="C177">
        <v>113</v>
      </c>
      <c r="D177" s="42">
        <v>220.93295758373139</v>
      </c>
      <c r="E177" s="43">
        <v>48</v>
      </c>
    </row>
    <row r="178" spans="1:5">
      <c r="A178" s="1">
        <v>561000</v>
      </c>
      <c r="B178">
        <v>132</v>
      </c>
      <c r="C178">
        <v>126</v>
      </c>
      <c r="D178" s="42">
        <v>217.748757752019</v>
      </c>
      <c r="E178" s="43">
        <v>48</v>
      </c>
    </row>
    <row r="179" spans="1:5">
      <c r="A179" s="1">
        <v>675000</v>
      </c>
      <c r="B179">
        <v>193</v>
      </c>
      <c r="C179">
        <v>180</v>
      </c>
      <c r="D179" s="42">
        <v>240.19327938489781</v>
      </c>
      <c r="E179" s="43">
        <v>47</v>
      </c>
    </row>
    <row r="180" spans="1:5">
      <c r="A180" s="1">
        <v>672000</v>
      </c>
      <c r="B180">
        <v>194</v>
      </c>
      <c r="C180">
        <v>180</v>
      </c>
      <c r="D180" s="42">
        <v>239.5316374106674</v>
      </c>
      <c r="E180" s="43">
        <v>48</v>
      </c>
    </row>
    <row r="181" spans="1:5">
      <c r="A181" s="1">
        <v>692000</v>
      </c>
      <c r="B181">
        <v>186</v>
      </c>
      <c r="C181">
        <v>189</v>
      </c>
      <c r="D181" s="42">
        <v>245.87117716781299</v>
      </c>
      <c r="E181" s="43">
        <v>47</v>
      </c>
    </row>
    <row r="182" spans="1:5">
      <c r="A182" s="1">
        <v>670000</v>
      </c>
      <c r="B182">
        <v>192</v>
      </c>
      <c r="C182">
        <v>180</v>
      </c>
      <c r="D182" s="42">
        <v>247.00882708453321</v>
      </c>
      <c r="E182" s="43">
        <v>47</v>
      </c>
    </row>
    <row r="183" spans="1:5">
      <c r="A183" s="1">
        <v>658000</v>
      </c>
      <c r="B183">
        <v>174</v>
      </c>
      <c r="C183">
        <v>180</v>
      </c>
      <c r="D183" s="42">
        <v>253.49307158271529</v>
      </c>
      <c r="E183" s="43">
        <v>47</v>
      </c>
    </row>
    <row r="184" spans="1:5">
      <c r="A184" s="1">
        <v>686000</v>
      </c>
      <c r="B184">
        <v>175</v>
      </c>
      <c r="C184">
        <v>180</v>
      </c>
      <c r="D184" s="42">
        <v>251.31402890619739</v>
      </c>
      <c r="E184" s="43">
        <v>47</v>
      </c>
    </row>
    <row r="185" spans="1:5">
      <c r="A185" s="1">
        <v>660000</v>
      </c>
      <c r="B185">
        <v>177</v>
      </c>
      <c r="C185">
        <v>180</v>
      </c>
      <c r="D185" s="42">
        <v>258.51504737264372</v>
      </c>
      <c r="E185" s="43">
        <v>46</v>
      </c>
    </row>
    <row r="186" spans="1:5">
      <c r="A186" s="1">
        <v>710000</v>
      </c>
      <c r="B186">
        <v>258</v>
      </c>
      <c r="C186">
        <v>195</v>
      </c>
      <c r="D186" s="42">
        <v>259.79978538742671</v>
      </c>
      <c r="E186" s="43">
        <v>46</v>
      </c>
    </row>
    <row r="187" spans="1:5">
      <c r="A187" s="1">
        <v>609000</v>
      </c>
      <c r="B187">
        <v>162</v>
      </c>
      <c r="C187">
        <v>146</v>
      </c>
      <c r="D187" s="42">
        <v>202.32311071929701</v>
      </c>
      <c r="E187" s="43">
        <v>47</v>
      </c>
    </row>
    <row r="188" spans="1:5">
      <c r="A188" s="1">
        <v>602000</v>
      </c>
      <c r="B188">
        <v>151</v>
      </c>
      <c r="C188">
        <v>146</v>
      </c>
      <c r="D188" s="42">
        <v>209.13997394698589</v>
      </c>
      <c r="E188" s="43">
        <v>47</v>
      </c>
    </row>
    <row r="189" spans="1:5">
      <c r="A189" s="1">
        <v>602000</v>
      </c>
      <c r="B189">
        <v>151</v>
      </c>
      <c r="C189">
        <v>146</v>
      </c>
      <c r="D189" s="42">
        <v>216.15332614179869</v>
      </c>
      <c r="E189" s="43">
        <v>47</v>
      </c>
    </row>
    <row r="190" spans="1:5">
      <c r="A190" s="1">
        <v>609000</v>
      </c>
      <c r="B190">
        <v>162</v>
      </c>
      <c r="C190">
        <v>146</v>
      </c>
      <c r="D190" s="42">
        <v>222.77732377619091</v>
      </c>
      <c r="E190" s="43">
        <v>47</v>
      </c>
    </row>
    <row r="191" spans="1:5">
      <c r="A191" s="1">
        <v>609000</v>
      </c>
      <c r="B191">
        <v>162</v>
      </c>
      <c r="C191">
        <v>146</v>
      </c>
      <c r="D191" s="42">
        <v>228.53419728940511</v>
      </c>
      <c r="E191" s="43">
        <v>47</v>
      </c>
    </row>
    <row r="192" spans="1:5">
      <c r="A192" s="1">
        <v>590000</v>
      </c>
      <c r="B192">
        <v>162</v>
      </c>
      <c r="C192">
        <v>146</v>
      </c>
      <c r="D192" s="42">
        <v>233.84689386703431</v>
      </c>
      <c r="E192" s="43">
        <v>47</v>
      </c>
    </row>
    <row r="193" spans="1:5">
      <c r="A193" s="1">
        <v>590000</v>
      </c>
      <c r="B193">
        <v>162</v>
      </c>
      <c r="C193">
        <v>134</v>
      </c>
      <c r="D193" s="42">
        <v>239.9887250082927</v>
      </c>
      <c r="E193" s="43">
        <v>47</v>
      </c>
    </row>
    <row r="194" spans="1:5">
      <c r="A194" s="1">
        <v>635000</v>
      </c>
      <c r="B194">
        <v>162</v>
      </c>
      <c r="C194">
        <v>146</v>
      </c>
      <c r="D194" s="42">
        <v>244.56397770442791</v>
      </c>
      <c r="E194" s="43">
        <v>46</v>
      </c>
    </row>
    <row r="195" spans="1:5">
      <c r="A195" s="1">
        <v>705000</v>
      </c>
      <c r="B195">
        <v>243</v>
      </c>
      <c r="C195">
        <v>168</v>
      </c>
      <c r="D195" s="42">
        <v>252.20485592548951</v>
      </c>
      <c r="E195" s="43">
        <v>46</v>
      </c>
    </row>
    <row r="196" spans="1:5">
      <c r="A196" s="1">
        <v>947000</v>
      </c>
      <c r="B196">
        <v>308</v>
      </c>
      <c r="C196">
        <v>214</v>
      </c>
      <c r="D196" s="42">
        <v>263.57974888174448</v>
      </c>
      <c r="E196" s="43">
        <v>46</v>
      </c>
    </row>
    <row r="197" spans="1:5">
      <c r="A197" s="1">
        <v>892000</v>
      </c>
      <c r="B197">
        <v>270</v>
      </c>
      <c r="C197">
        <v>190</v>
      </c>
      <c r="D197" s="42">
        <v>273.01745510583038</v>
      </c>
      <c r="E197" s="43">
        <v>46</v>
      </c>
    </row>
    <row r="198" spans="1:5">
      <c r="A198" s="1">
        <v>852000</v>
      </c>
      <c r="B198">
        <v>310</v>
      </c>
      <c r="C198">
        <v>196</v>
      </c>
      <c r="D198" s="42">
        <v>170.8409563494605</v>
      </c>
      <c r="E198" s="43">
        <v>50</v>
      </c>
    </row>
    <row r="199" spans="1:5">
      <c r="A199" s="1">
        <v>846000</v>
      </c>
      <c r="B199">
        <v>305</v>
      </c>
      <c r="C199">
        <v>194</v>
      </c>
      <c r="D199" s="42">
        <v>162.37380965531969</v>
      </c>
      <c r="E199" s="43">
        <v>52</v>
      </c>
    </row>
    <row r="200" spans="1:5">
      <c r="A200" s="1">
        <v>916000</v>
      </c>
      <c r="B200">
        <v>368</v>
      </c>
      <c r="C200">
        <v>216</v>
      </c>
      <c r="D200" s="42">
        <v>155.50776882315171</v>
      </c>
      <c r="E200" s="43">
        <v>51</v>
      </c>
    </row>
    <row r="201" spans="1:5">
      <c r="A201" s="1">
        <v>852000</v>
      </c>
      <c r="B201">
        <v>290</v>
      </c>
      <c r="C201">
        <v>201</v>
      </c>
      <c r="D201" s="42">
        <v>157.00468747695271</v>
      </c>
      <c r="E201" s="43">
        <v>51</v>
      </c>
    </row>
    <row r="202" spans="1:5">
      <c r="A202" s="1">
        <v>848000</v>
      </c>
      <c r="B202">
        <v>254</v>
      </c>
      <c r="C202">
        <v>205</v>
      </c>
      <c r="D202" s="42">
        <v>143.32682925543139</v>
      </c>
      <c r="E202" s="43">
        <v>51</v>
      </c>
    </row>
    <row r="203" spans="1:5">
      <c r="A203" s="1">
        <v>881000</v>
      </c>
      <c r="B203">
        <v>308</v>
      </c>
      <c r="C203">
        <v>193</v>
      </c>
      <c r="D203" s="42">
        <v>143.83450428787609</v>
      </c>
      <c r="E203" s="43">
        <v>54</v>
      </c>
    </row>
    <row r="204" spans="1:5">
      <c r="A204" s="1">
        <v>542000</v>
      </c>
      <c r="B204">
        <v>156</v>
      </c>
      <c r="C204">
        <v>105</v>
      </c>
      <c r="D204" s="42">
        <v>88.380286296153827</v>
      </c>
      <c r="E204" s="43">
        <v>60</v>
      </c>
    </row>
    <row r="205" spans="1:5">
      <c r="A205" s="1">
        <v>506000</v>
      </c>
      <c r="B205">
        <v>149</v>
      </c>
      <c r="C205">
        <v>95</v>
      </c>
      <c r="D205" s="42">
        <v>83.979817835137467</v>
      </c>
      <c r="E205" s="43">
        <v>59</v>
      </c>
    </row>
    <row r="206" spans="1:5">
      <c r="A206" s="1">
        <v>537000</v>
      </c>
      <c r="B206">
        <v>150</v>
      </c>
      <c r="C206">
        <v>105</v>
      </c>
      <c r="D206" s="42">
        <v>87.949261690995627</v>
      </c>
      <c r="E206" s="43">
        <v>58</v>
      </c>
    </row>
    <row r="207" spans="1:5">
      <c r="A207" s="1">
        <v>537000</v>
      </c>
      <c r="B207">
        <v>150</v>
      </c>
      <c r="C207">
        <v>105</v>
      </c>
      <c r="D207" s="42">
        <v>82.824308085929303</v>
      </c>
      <c r="E207" s="43">
        <v>59</v>
      </c>
    </row>
    <row r="208" spans="1:5">
      <c r="A208" s="1">
        <v>514000</v>
      </c>
      <c r="B208">
        <v>152</v>
      </c>
      <c r="C208">
        <v>97</v>
      </c>
      <c r="D208" s="42">
        <v>87.59923523999322</v>
      </c>
      <c r="E208" s="43">
        <v>58</v>
      </c>
    </row>
    <row r="209" spans="1:5">
      <c r="A209" s="1">
        <v>512000</v>
      </c>
      <c r="B209">
        <v>149</v>
      </c>
      <c r="C209">
        <v>100</v>
      </c>
      <c r="D209" s="42">
        <v>84.288189313622283</v>
      </c>
      <c r="E209" s="43">
        <v>58</v>
      </c>
    </row>
    <row r="210" spans="1:5">
      <c r="A210" s="1">
        <v>514000</v>
      </c>
      <c r="B210">
        <v>149</v>
      </c>
      <c r="C210">
        <v>98</v>
      </c>
      <c r="D210" s="42">
        <v>87.844841870724039</v>
      </c>
      <c r="E210" s="43">
        <v>59</v>
      </c>
    </row>
    <row r="211" spans="1:5">
      <c r="A211" s="1">
        <v>512000</v>
      </c>
      <c r="B211">
        <v>154</v>
      </c>
      <c r="C211">
        <v>96</v>
      </c>
      <c r="D211" s="42">
        <v>84.669702359370348</v>
      </c>
      <c r="E211" s="43">
        <v>59</v>
      </c>
    </row>
    <row r="212" spans="1:5">
      <c r="A212" s="1">
        <v>512000</v>
      </c>
      <c r="B212">
        <v>142</v>
      </c>
      <c r="C212">
        <v>99</v>
      </c>
      <c r="D212" s="42">
        <v>88.40340738301721</v>
      </c>
      <c r="E212" s="43">
        <v>59</v>
      </c>
    </row>
    <row r="213" spans="1:5">
      <c r="A213" s="1">
        <v>500000</v>
      </c>
      <c r="B213">
        <v>141</v>
      </c>
      <c r="C213">
        <v>95</v>
      </c>
      <c r="D213" s="42">
        <v>84.009993274729041</v>
      </c>
      <c r="E213" s="43">
        <v>58</v>
      </c>
    </row>
    <row r="214" spans="1:5">
      <c r="A214" s="1">
        <v>500000</v>
      </c>
      <c r="B214">
        <v>141</v>
      </c>
      <c r="C214">
        <v>95</v>
      </c>
      <c r="D214" s="42">
        <v>87.44777080993444</v>
      </c>
      <c r="E214" s="43">
        <v>58</v>
      </c>
    </row>
    <row r="215" spans="1:5">
      <c r="A215" s="1">
        <v>502000</v>
      </c>
      <c r="B215">
        <v>143</v>
      </c>
      <c r="C215">
        <v>95</v>
      </c>
      <c r="D215" s="42">
        <v>84.07229885242792</v>
      </c>
      <c r="E215" s="43">
        <v>57</v>
      </c>
    </row>
    <row r="216" spans="1:5">
      <c r="A216" s="1">
        <v>502000</v>
      </c>
      <c r="B216">
        <v>143</v>
      </c>
      <c r="C216">
        <v>95</v>
      </c>
      <c r="D216" s="42">
        <v>87.896777793067656</v>
      </c>
      <c r="E216" s="43">
        <v>58</v>
      </c>
    </row>
    <row r="217" spans="1:5">
      <c r="A217" s="1">
        <v>595000</v>
      </c>
      <c r="B217">
        <v>166</v>
      </c>
      <c r="C217">
        <v>130</v>
      </c>
      <c r="D217" s="42">
        <v>119.17523886826871</v>
      </c>
      <c r="E217" s="43">
        <v>53</v>
      </c>
    </row>
    <row r="218" spans="1:5">
      <c r="A218" s="1">
        <v>587000</v>
      </c>
      <c r="B218">
        <v>162</v>
      </c>
      <c r="C218">
        <v>128</v>
      </c>
      <c r="D218" s="42">
        <v>118.4898124228788</v>
      </c>
      <c r="E218" s="43">
        <v>53</v>
      </c>
    </row>
    <row r="219" spans="1:5">
      <c r="A219" s="1">
        <v>581000</v>
      </c>
      <c r="B219">
        <v>154</v>
      </c>
      <c r="C219">
        <v>128</v>
      </c>
      <c r="D219" s="42">
        <v>119.3981287332917</v>
      </c>
      <c r="E219" s="43">
        <v>53</v>
      </c>
    </row>
    <row r="220" spans="1:5">
      <c r="A220" s="1">
        <v>540000</v>
      </c>
      <c r="B220">
        <v>147</v>
      </c>
      <c r="C220">
        <v>117</v>
      </c>
      <c r="D220" s="42">
        <v>116.5612033180785</v>
      </c>
      <c r="E220" s="43">
        <v>54</v>
      </c>
    </row>
    <row r="221" spans="1:5">
      <c r="A221" s="1">
        <v>509000</v>
      </c>
      <c r="B221">
        <v>138</v>
      </c>
      <c r="C221">
        <v>117</v>
      </c>
      <c r="D221" s="42">
        <v>117.2978857117462</v>
      </c>
      <c r="E221" s="43">
        <v>55</v>
      </c>
    </row>
    <row r="222" spans="1:5">
      <c r="A222" s="1">
        <v>528000</v>
      </c>
      <c r="B222">
        <v>130</v>
      </c>
      <c r="C222">
        <v>117</v>
      </c>
      <c r="D222" s="42">
        <v>115.67640842956961</v>
      </c>
      <c r="E222" s="43">
        <v>57</v>
      </c>
    </row>
    <row r="223" spans="1:5">
      <c r="A223" s="1">
        <v>521000</v>
      </c>
      <c r="B223">
        <v>120</v>
      </c>
      <c r="C223">
        <v>117</v>
      </c>
      <c r="D223" s="42">
        <v>119.5226478529891</v>
      </c>
      <c r="E223" s="43">
        <v>57</v>
      </c>
    </row>
    <row r="224" spans="1:5">
      <c r="A224" s="1">
        <v>609000</v>
      </c>
      <c r="B224">
        <v>173</v>
      </c>
      <c r="C224">
        <v>147</v>
      </c>
      <c r="D224" s="42">
        <v>116.10743303471</v>
      </c>
      <c r="E224" s="43">
        <v>56</v>
      </c>
    </row>
    <row r="225" spans="1:5">
      <c r="A225" s="1">
        <v>892000</v>
      </c>
      <c r="B225">
        <v>359</v>
      </c>
      <c r="C225">
        <v>195</v>
      </c>
      <c r="D225" s="42">
        <v>118.0208573129859</v>
      </c>
      <c r="E225" s="43">
        <v>57</v>
      </c>
    </row>
    <row r="226" spans="1:5">
      <c r="A226" s="1">
        <v>885000</v>
      </c>
      <c r="B226">
        <v>373</v>
      </c>
      <c r="C226">
        <v>191</v>
      </c>
      <c r="D226" s="42">
        <v>125.2344541144287</v>
      </c>
      <c r="E226" s="43">
        <v>56</v>
      </c>
    </row>
    <row r="227" spans="1:5">
      <c r="A227" s="1">
        <v>368000</v>
      </c>
      <c r="B227">
        <v>0</v>
      </c>
      <c r="C227">
        <v>73</v>
      </c>
      <c r="D227" s="42">
        <v>49.602550092231127</v>
      </c>
      <c r="E227" s="43">
        <v>64</v>
      </c>
    </row>
    <row r="228" spans="1:5">
      <c r="A228" s="1">
        <v>396000</v>
      </c>
      <c r="B228">
        <v>0</v>
      </c>
      <c r="C228">
        <v>87</v>
      </c>
      <c r="D228" s="42">
        <v>55.740399174837471</v>
      </c>
      <c r="E228" s="43">
        <v>64</v>
      </c>
    </row>
    <row r="229" spans="1:5">
      <c r="A229" s="1">
        <v>371000</v>
      </c>
      <c r="B229">
        <v>0</v>
      </c>
      <c r="C229">
        <v>81</v>
      </c>
      <c r="D229" s="42">
        <v>55.736777540790747</v>
      </c>
      <c r="E229" s="43">
        <v>64</v>
      </c>
    </row>
    <row r="230" spans="1:5">
      <c r="A230" s="1">
        <v>361000</v>
      </c>
      <c r="B230">
        <v>0</v>
      </c>
      <c r="C230">
        <v>70</v>
      </c>
      <c r="D230" s="42">
        <v>50.033583527613523</v>
      </c>
      <c r="E230" s="43">
        <v>65</v>
      </c>
    </row>
    <row r="231" spans="1:5">
      <c r="A231" s="1">
        <v>371000</v>
      </c>
      <c r="B231">
        <v>0</v>
      </c>
      <c r="C231">
        <v>81</v>
      </c>
      <c r="D231" s="42">
        <v>55.607371750732263</v>
      </c>
      <c r="E231" s="43">
        <v>65</v>
      </c>
    </row>
    <row r="232" spans="1:5">
      <c r="A232" s="1">
        <v>371000</v>
      </c>
      <c r="B232">
        <v>0</v>
      </c>
      <c r="C232">
        <v>81</v>
      </c>
      <c r="D232" s="42">
        <v>55.708276756871683</v>
      </c>
      <c r="E232" s="43">
        <v>65</v>
      </c>
    </row>
    <row r="233" spans="1:5">
      <c r="A233" s="1">
        <v>388000</v>
      </c>
      <c r="B233">
        <v>0</v>
      </c>
      <c r="C233">
        <v>78</v>
      </c>
      <c r="D233" s="42">
        <v>49.788759048723179</v>
      </c>
      <c r="E233" s="43">
        <v>65</v>
      </c>
    </row>
    <row r="234" spans="1:5">
      <c r="A234" s="1">
        <v>371000</v>
      </c>
      <c r="B234">
        <v>0</v>
      </c>
      <c r="C234">
        <v>81</v>
      </c>
      <c r="D234" s="42">
        <v>54.927242251013382</v>
      </c>
      <c r="E234" s="43">
        <v>63</v>
      </c>
    </row>
    <row r="235" spans="1:5">
      <c r="A235" s="1">
        <v>371000</v>
      </c>
      <c r="B235">
        <v>0</v>
      </c>
      <c r="C235">
        <v>81</v>
      </c>
      <c r="D235" s="42">
        <v>54.979857693311743</v>
      </c>
      <c r="E235" s="43">
        <v>63</v>
      </c>
    </row>
    <row r="236" spans="1:5">
      <c r="A236" s="1">
        <v>361000</v>
      </c>
      <c r="B236">
        <v>0</v>
      </c>
      <c r="C236">
        <v>70</v>
      </c>
      <c r="D236" s="42">
        <v>49.498785521569602</v>
      </c>
      <c r="E236" s="43">
        <v>65</v>
      </c>
    </row>
    <row r="237" spans="1:5">
      <c r="A237" s="1">
        <v>371000</v>
      </c>
      <c r="B237">
        <v>0</v>
      </c>
      <c r="C237">
        <v>81</v>
      </c>
      <c r="D237" s="42">
        <v>55.670864457388838</v>
      </c>
      <c r="E237" s="43">
        <v>63</v>
      </c>
    </row>
    <row r="238" spans="1:5">
      <c r="A238" s="1">
        <v>371000</v>
      </c>
      <c r="B238">
        <v>0</v>
      </c>
      <c r="C238">
        <v>81</v>
      </c>
      <c r="D238" s="42">
        <v>55.040157357512967</v>
      </c>
      <c r="E238" s="43">
        <v>64</v>
      </c>
    </row>
    <row r="239" spans="1:5">
      <c r="A239" s="1">
        <v>316000</v>
      </c>
      <c r="B239">
        <v>0</v>
      </c>
      <c r="C239">
        <v>70</v>
      </c>
      <c r="D239" s="42">
        <v>49.519685289117319</v>
      </c>
      <c r="E239" s="43">
        <v>64</v>
      </c>
    </row>
    <row r="240" spans="1:5">
      <c r="A240" s="1">
        <v>371000</v>
      </c>
      <c r="B240">
        <v>0</v>
      </c>
      <c r="C240">
        <v>81</v>
      </c>
      <c r="D240" s="42">
        <v>55.063663995139379</v>
      </c>
      <c r="E240" s="43">
        <v>64</v>
      </c>
    </row>
    <row r="241" spans="1:5">
      <c r="A241" s="1">
        <v>371000</v>
      </c>
      <c r="B241">
        <v>0</v>
      </c>
      <c r="C241">
        <v>81</v>
      </c>
      <c r="D241" s="42">
        <v>54.929837868919101</v>
      </c>
      <c r="E241" s="43">
        <v>64</v>
      </c>
    </row>
    <row r="242" spans="1:5">
      <c r="A242" s="1">
        <v>368000</v>
      </c>
      <c r="B242">
        <v>0</v>
      </c>
      <c r="C242">
        <v>73</v>
      </c>
      <c r="D242" s="42">
        <v>49.502586584777838</v>
      </c>
      <c r="E242" s="43">
        <v>65</v>
      </c>
    </row>
    <row r="243" spans="1:5">
      <c r="A243" s="1">
        <v>371000</v>
      </c>
      <c r="B243">
        <v>0</v>
      </c>
      <c r="C243">
        <v>81</v>
      </c>
      <c r="D243" s="42">
        <v>55.230470832581013</v>
      </c>
      <c r="E243" s="43">
        <v>63</v>
      </c>
    </row>
    <row r="244" spans="1:5">
      <c r="A244" s="1">
        <v>416000</v>
      </c>
      <c r="B244">
        <v>0</v>
      </c>
      <c r="C244">
        <v>92</v>
      </c>
      <c r="D244" s="42">
        <v>54.322637406697332</v>
      </c>
      <c r="E244" s="43">
        <v>64</v>
      </c>
    </row>
    <row r="245" spans="1:5">
      <c r="A245" s="1">
        <v>653000</v>
      </c>
      <c r="B245">
        <v>220</v>
      </c>
      <c r="C245">
        <v>127</v>
      </c>
      <c r="D245" s="42">
        <v>51.73569349556211</v>
      </c>
      <c r="E245" s="43">
        <v>64</v>
      </c>
    </row>
    <row r="246" spans="1:5">
      <c r="A246" s="1">
        <v>638000</v>
      </c>
      <c r="B246">
        <v>151</v>
      </c>
      <c r="C246">
        <v>135</v>
      </c>
      <c r="D246" s="42">
        <v>50.823695521056337</v>
      </c>
      <c r="E246" s="43">
        <v>64</v>
      </c>
    </row>
    <row r="247" spans="1:5">
      <c r="A247" s="1">
        <v>640000</v>
      </c>
      <c r="B247">
        <v>151</v>
      </c>
      <c r="C247">
        <v>135</v>
      </c>
      <c r="D247" s="42">
        <v>51.205384902905372</v>
      </c>
      <c r="E247" s="43">
        <v>64</v>
      </c>
    </row>
    <row r="248" spans="1:5">
      <c r="A248" s="1">
        <v>589000</v>
      </c>
      <c r="B248">
        <v>151</v>
      </c>
      <c r="C248">
        <v>130</v>
      </c>
      <c r="D248" s="42">
        <v>50.472808793856203</v>
      </c>
      <c r="E248" s="43">
        <v>64</v>
      </c>
    </row>
    <row r="249" spans="1:5">
      <c r="A249" s="1">
        <v>346000</v>
      </c>
      <c r="B249">
        <v>109</v>
      </c>
      <c r="C249">
        <v>84</v>
      </c>
      <c r="D249" s="42">
        <v>173.73183330614799</v>
      </c>
      <c r="E249" s="43">
        <v>48</v>
      </c>
    </row>
    <row r="250" spans="1:5">
      <c r="A250" s="1">
        <v>355000</v>
      </c>
      <c r="B250">
        <v>109</v>
      </c>
      <c r="C250">
        <v>94</v>
      </c>
      <c r="D250" s="42">
        <v>153.6216501613246</v>
      </c>
      <c r="E250" s="43">
        <v>48</v>
      </c>
    </row>
    <row r="251" spans="1:5">
      <c r="A251" s="1">
        <v>355000</v>
      </c>
      <c r="B251">
        <v>109</v>
      </c>
      <c r="C251">
        <v>94</v>
      </c>
      <c r="D251" s="42">
        <v>155.28070068793289</v>
      </c>
      <c r="E251" s="43">
        <v>48</v>
      </c>
    </row>
    <row r="252" spans="1:5">
      <c r="A252" s="1">
        <v>355000</v>
      </c>
      <c r="B252">
        <v>109</v>
      </c>
      <c r="C252">
        <v>94</v>
      </c>
      <c r="D252" s="42">
        <v>156.61215547220269</v>
      </c>
      <c r="E252" s="43">
        <v>48</v>
      </c>
    </row>
    <row r="253" spans="1:5">
      <c r="A253" s="1">
        <v>355000</v>
      </c>
      <c r="B253">
        <v>109</v>
      </c>
      <c r="C253">
        <v>94</v>
      </c>
      <c r="D253" s="42">
        <v>157.57920117332151</v>
      </c>
      <c r="E253" s="43">
        <v>49</v>
      </c>
    </row>
    <row r="254" spans="1:5">
      <c r="A254" s="1">
        <v>355000</v>
      </c>
      <c r="B254">
        <v>109</v>
      </c>
      <c r="C254">
        <v>94</v>
      </c>
      <c r="D254" s="42">
        <v>160.9329328628892</v>
      </c>
      <c r="E254" s="43">
        <v>49</v>
      </c>
    </row>
    <row r="255" spans="1:5">
      <c r="A255" s="1">
        <v>355000</v>
      </c>
      <c r="B255">
        <v>109</v>
      </c>
      <c r="C255">
        <v>94</v>
      </c>
      <c r="D255" s="42">
        <v>160.9672036966638</v>
      </c>
      <c r="E255" s="43">
        <v>48</v>
      </c>
    </row>
    <row r="256" spans="1:5">
      <c r="A256" s="1">
        <v>357000</v>
      </c>
      <c r="B256">
        <v>109</v>
      </c>
      <c r="C256">
        <v>94</v>
      </c>
      <c r="D256" s="42">
        <v>180.50911966204819</v>
      </c>
      <c r="E256" s="43">
        <v>47</v>
      </c>
    </row>
    <row r="257" spans="1:5">
      <c r="A257" s="1">
        <v>354000</v>
      </c>
      <c r="B257">
        <v>108</v>
      </c>
      <c r="C257">
        <v>94</v>
      </c>
      <c r="D257" s="42">
        <v>180.39806297621899</v>
      </c>
      <c r="E257" s="43">
        <v>48</v>
      </c>
    </row>
    <row r="258" spans="1:5">
      <c r="A258" s="1">
        <v>370000</v>
      </c>
      <c r="B258">
        <v>105</v>
      </c>
      <c r="C258">
        <v>94</v>
      </c>
      <c r="D258" s="42">
        <v>183.9140968509906</v>
      </c>
      <c r="E258" s="43">
        <v>47</v>
      </c>
    </row>
    <row r="259" spans="1:5">
      <c r="A259" s="1">
        <v>354000</v>
      </c>
      <c r="B259">
        <v>108</v>
      </c>
      <c r="C259">
        <v>94</v>
      </c>
      <c r="D259" s="42">
        <v>185.4027141174997</v>
      </c>
      <c r="E259" s="43">
        <v>46</v>
      </c>
    </row>
    <row r="260" spans="1:5">
      <c r="A260" s="1">
        <v>354000</v>
      </c>
      <c r="B260">
        <v>107</v>
      </c>
      <c r="C260">
        <v>94</v>
      </c>
      <c r="D260" s="42">
        <v>188.31528971334441</v>
      </c>
      <c r="E260" s="43">
        <v>46</v>
      </c>
    </row>
    <row r="261" spans="1:5">
      <c r="A261" s="1">
        <v>420000</v>
      </c>
      <c r="B261">
        <v>110</v>
      </c>
      <c r="C261">
        <v>100</v>
      </c>
      <c r="D261" s="42">
        <v>189.18747564771371</v>
      </c>
      <c r="E261" s="43">
        <v>46</v>
      </c>
    </row>
    <row r="262" spans="1:5">
      <c r="A262" s="1">
        <v>397000</v>
      </c>
      <c r="B262">
        <v>107</v>
      </c>
      <c r="C262">
        <v>98</v>
      </c>
      <c r="D262" s="42">
        <v>188.82648506656881</v>
      </c>
      <c r="E262" s="43">
        <v>46</v>
      </c>
    </row>
    <row r="263" spans="1:5">
      <c r="A263" s="1">
        <v>397000</v>
      </c>
      <c r="B263">
        <v>107</v>
      </c>
      <c r="C263">
        <v>98</v>
      </c>
      <c r="D263" s="42">
        <v>191.7005969023125</v>
      </c>
      <c r="E263" s="43">
        <v>46</v>
      </c>
    </row>
    <row r="264" spans="1:5">
      <c r="A264" s="1">
        <v>362000</v>
      </c>
      <c r="B264">
        <v>107</v>
      </c>
      <c r="C264">
        <v>98</v>
      </c>
      <c r="D264" s="42">
        <v>193.82111072189579</v>
      </c>
      <c r="E264" s="43">
        <v>46</v>
      </c>
    </row>
    <row r="265" spans="1:5">
      <c r="A265" s="1">
        <v>407000</v>
      </c>
      <c r="B265">
        <v>107</v>
      </c>
      <c r="C265">
        <v>103</v>
      </c>
      <c r="D265" s="42">
        <v>192.82834445069051</v>
      </c>
      <c r="E265" s="43">
        <v>46</v>
      </c>
    </row>
    <row r="266" spans="1:5">
      <c r="A266" s="1">
        <v>416000</v>
      </c>
      <c r="B266">
        <v>106</v>
      </c>
      <c r="C266">
        <v>100</v>
      </c>
      <c r="D266" s="42">
        <v>198.0138777802739</v>
      </c>
      <c r="E266" s="43">
        <v>45</v>
      </c>
    </row>
    <row r="267" spans="1:5">
      <c r="A267" s="1">
        <v>399000</v>
      </c>
      <c r="B267">
        <v>106</v>
      </c>
      <c r="C267">
        <v>99</v>
      </c>
      <c r="D267" s="42">
        <v>196.77964885262219</v>
      </c>
      <c r="E267" s="43">
        <v>45</v>
      </c>
    </row>
    <row r="268" spans="1:5">
      <c r="A268" s="1">
        <v>417000</v>
      </c>
      <c r="B268">
        <v>112</v>
      </c>
      <c r="C268">
        <v>99</v>
      </c>
      <c r="D268" s="42">
        <v>200.6932105927267</v>
      </c>
      <c r="E268" s="43">
        <v>45</v>
      </c>
    </row>
    <row r="269" spans="1:5">
      <c r="A269" s="1">
        <v>373000</v>
      </c>
      <c r="B269">
        <v>120</v>
      </c>
      <c r="C269">
        <v>98</v>
      </c>
      <c r="D269" s="42">
        <v>173.66893965952221</v>
      </c>
      <c r="E269" s="43">
        <v>45</v>
      </c>
    </row>
    <row r="270" spans="1:5">
      <c r="A270" s="1">
        <v>361000</v>
      </c>
      <c r="B270">
        <v>105</v>
      </c>
      <c r="C270">
        <v>98</v>
      </c>
      <c r="D270" s="42">
        <v>176.4733812731219</v>
      </c>
      <c r="E270" s="43">
        <v>44</v>
      </c>
    </row>
    <row r="271" spans="1:5">
      <c r="A271" s="1">
        <v>361000</v>
      </c>
      <c r="B271">
        <v>105</v>
      </c>
      <c r="C271">
        <v>98</v>
      </c>
      <c r="D271" s="42">
        <v>177.12509647356691</v>
      </c>
      <c r="E271" s="43">
        <v>44</v>
      </c>
    </row>
    <row r="272" spans="1:5">
      <c r="A272" s="1">
        <v>424000</v>
      </c>
      <c r="B272">
        <v>112</v>
      </c>
      <c r="C272">
        <v>100</v>
      </c>
      <c r="D272" s="42">
        <v>179.48998232474511</v>
      </c>
      <c r="E272" s="43">
        <v>45</v>
      </c>
    </row>
    <row r="273" spans="1:5">
      <c r="A273" s="1">
        <v>412000</v>
      </c>
      <c r="B273">
        <v>124</v>
      </c>
      <c r="C273">
        <v>99</v>
      </c>
      <c r="D273" s="42">
        <v>182.77059561771719</v>
      </c>
      <c r="E273" s="43">
        <v>46</v>
      </c>
    </row>
    <row r="274" spans="1:5">
      <c r="A274" s="1">
        <v>408000</v>
      </c>
      <c r="B274">
        <v>119</v>
      </c>
      <c r="C274">
        <v>86</v>
      </c>
      <c r="D274" s="42">
        <v>162.33927350627829</v>
      </c>
      <c r="E274" s="43">
        <v>46</v>
      </c>
    </row>
    <row r="275" spans="1:5">
      <c r="A275" s="1">
        <v>418000</v>
      </c>
      <c r="B275">
        <v>119</v>
      </c>
      <c r="C275">
        <v>111</v>
      </c>
      <c r="D275" s="42">
        <v>157.63258492036459</v>
      </c>
      <c r="E275" s="43">
        <v>46</v>
      </c>
    </row>
    <row r="276" spans="1:5">
      <c r="A276" s="1">
        <v>412000</v>
      </c>
      <c r="B276">
        <v>120</v>
      </c>
      <c r="C276">
        <v>99</v>
      </c>
      <c r="D276" s="42">
        <v>152.60651459844641</v>
      </c>
      <c r="E276" s="43">
        <v>46</v>
      </c>
    </row>
    <row r="277" spans="1:5">
      <c r="A277" s="1">
        <v>460000</v>
      </c>
      <c r="B277">
        <v>121</v>
      </c>
      <c r="C277">
        <v>111</v>
      </c>
      <c r="D277" s="42">
        <v>147.18284115134941</v>
      </c>
      <c r="E277" s="43">
        <v>46</v>
      </c>
    </row>
    <row r="278" spans="1:5">
      <c r="A278" s="1">
        <v>460000</v>
      </c>
      <c r="B278">
        <v>120</v>
      </c>
      <c r="C278">
        <v>111</v>
      </c>
      <c r="D278" s="42">
        <v>142.41076143189059</v>
      </c>
      <c r="E278" s="43">
        <v>47</v>
      </c>
    </row>
    <row r="279" spans="1:5">
      <c r="A279" s="1">
        <v>410000</v>
      </c>
      <c r="B279">
        <v>122</v>
      </c>
      <c r="C279">
        <v>99</v>
      </c>
      <c r="D279" s="42">
        <v>132.60999103827271</v>
      </c>
      <c r="E279" s="43">
        <v>48</v>
      </c>
    </row>
    <row r="280" spans="1:5">
      <c r="A280" s="1">
        <v>414000</v>
      </c>
      <c r="B280">
        <v>122</v>
      </c>
      <c r="C280">
        <v>100</v>
      </c>
      <c r="D280" s="42">
        <v>122.1004096745168</v>
      </c>
      <c r="E280" s="43">
        <v>47</v>
      </c>
    </row>
    <row r="281" spans="1:5">
      <c r="A281" s="1">
        <v>434000</v>
      </c>
      <c r="B281">
        <v>122</v>
      </c>
      <c r="C281">
        <v>111</v>
      </c>
      <c r="D281" s="42">
        <v>117.1784930168598</v>
      </c>
      <c r="E281" s="43">
        <v>48</v>
      </c>
    </row>
    <row r="282" spans="1:5">
      <c r="A282" s="1">
        <v>413000</v>
      </c>
      <c r="B282">
        <v>125</v>
      </c>
      <c r="C282">
        <v>99</v>
      </c>
      <c r="D282" s="42">
        <v>112.5129089037904</v>
      </c>
      <c r="E282" s="43">
        <v>48</v>
      </c>
    </row>
    <row r="283" spans="1:5">
      <c r="A283" s="1">
        <v>432000</v>
      </c>
      <c r="B283">
        <v>126</v>
      </c>
      <c r="C283">
        <v>100</v>
      </c>
      <c r="D283" s="42">
        <v>106.8823421798708</v>
      </c>
      <c r="E283" s="43">
        <v>49</v>
      </c>
    </row>
    <row r="284" spans="1:5">
      <c r="A284" s="1">
        <v>413000</v>
      </c>
      <c r="B284">
        <v>125</v>
      </c>
      <c r="C284">
        <v>113</v>
      </c>
      <c r="D284" s="42">
        <v>96.825622734963417</v>
      </c>
      <c r="E284" s="43">
        <v>51</v>
      </c>
    </row>
    <row r="285" spans="1:5">
      <c r="A285" s="1">
        <v>444000</v>
      </c>
      <c r="B285">
        <v>125</v>
      </c>
      <c r="C285">
        <v>111</v>
      </c>
      <c r="D285" s="42">
        <v>86.784981635368453</v>
      </c>
      <c r="E285" s="43">
        <v>51</v>
      </c>
    </row>
    <row r="286" spans="1:5">
      <c r="A286" s="1">
        <v>518000</v>
      </c>
      <c r="B286">
        <v>181</v>
      </c>
      <c r="C286">
        <v>111</v>
      </c>
      <c r="D286" s="42">
        <v>81.783777054257527</v>
      </c>
      <c r="E286" s="43">
        <v>51</v>
      </c>
    </row>
    <row r="287" spans="1:5">
      <c r="A287" s="1">
        <v>420000</v>
      </c>
      <c r="B287">
        <v>134</v>
      </c>
      <c r="C287">
        <v>99</v>
      </c>
      <c r="D287" s="42">
        <v>74.706891265471</v>
      </c>
      <c r="E287" s="43">
        <v>50</v>
      </c>
    </row>
    <row r="288" spans="1:5">
      <c r="A288" s="1">
        <v>404000</v>
      </c>
      <c r="B288">
        <v>114</v>
      </c>
      <c r="C288">
        <v>99</v>
      </c>
      <c r="D288" s="42">
        <v>86.135074862779945</v>
      </c>
      <c r="E288" s="43">
        <v>51</v>
      </c>
    </row>
    <row r="289" spans="1:5">
      <c r="A289" s="1">
        <v>403000</v>
      </c>
      <c r="B289">
        <v>113</v>
      </c>
      <c r="C289">
        <v>99</v>
      </c>
      <c r="D289" s="42">
        <v>90.728674513130557</v>
      </c>
      <c r="E289" s="43">
        <v>51</v>
      </c>
    </row>
    <row r="290" spans="1:5">
      <c r="A290" s="1">
        <v>403000</v>
      </c>
      <c r="B290">
        <v>113</v>
      </c>
      <c r="C290">
        <v>99</v>
      </c>
      <c r="D290" s="42">
        <v>101.79054719850249</v>
      </c>
      <c r="E290" s="43">
        <v>50</v>
      </c>
    </row>
    <row r="291" spans="1:5">
      <c r="A291" s="1">
        <v>403000</v>
      </c>
      <c r="B291">
        <v>112</v>
      </c>
      <c r="C291">
        <v>99</v>
      </c>
      <c r="D291" s="42">
        <v>105.6530688351483</v>
      </c>
      <c r="E291" s="43">
        <v>50</v>
      </c>
    </row>
    <row r="292" spans="1:5">
      <c r="A292" s="1">
        <v>404000</v>
      </c>
      <c r="B292">
        <v>113</v>
      </c>
      <c r="C292">
        <v>99</v>
      </c>
      <c r="D292" s="42">
        <v>110.9560581891762</v>
      </c>
      <c r="E292" s="43">
        <v>48</v>
      </c>
    </row>
    <row r="293" spans="1:5">
      <c r="A293" s="1">
        <v>402000</v>
      </c>
      <c r="B293">
        <v>111</v>
      </c>
      <c r="C293">
        <v>99</v>
      </c>
      <c r="D293" s="42">
        <v>121.1688037876033</v>
      </c>
      <c r="E293" s="43">
        <v>48</v>
      </c>
    </row>
    <row r="294" spans="1:5">
      <c r="A294" s="1">
        <v>439000</v>
      </c>
      <c r="B294">
        <v>160</v>
      </c>
      <c r="C294">
        <v>99</v>
      </c>
      <c r="D294" s="42">
        <v>124.9325195337741</v>
      </c>
      <c r="E294" s="43">
        <v>48</v>
      </c>
    </row>
    <row r="295" spans="1:5">
      <c r="A295" s="1">
        <v>364000</v>
      </c>
      <c r="B295">
        <v>109</v>
      </c>
      <c r="C295">
        <v>98</v>
      </c>
      <c r="D295" s="42">
        <v>148.34315418707479</v>
      </c>
      <c r="E295" s="43">
        <v>46</v>
      </c>
    </row>
    <row r="296" spans="1:5">
      <c r="A296" s="1">
        <v>429000</v>
      </c>
      <c r="B296">
        <v>106</v>
      </c>
      <c r="C296">
        <v>110</v>
      </c>
      <c r="D296" s="42">
        <v>147.62145869772621</v>
      </c>
      <c r="E296" s="43">
        <v>46</v>
      </c>
    </row>
    <row r="297" spans="1:5">
      <c r="A297" s="1">
        <v>361000</v>
      </c>
      <c r="B297">
        <v>106</v>
      </c>
      <c r="C297">
        <v>98</v>
      </c>
      <c r="D297" s="42">
        <v>144.00944697683951</v>
      </c>
      <c r="E297" s="43">
        <v>46</v>
      </c>
    </row>
    <row r="298" spans="1:5">
      <c r="A298" s="1">
        <v>404000</v>
      </c>
      <c r="B298">
        <v>106</v>
      </c>
      <c r="C298">
        <v>102</v>
      </c>
      <c r="D298" s="42">
        <v>144.06582838980111</v>
      </c>
      <c r="E298" s="43">
        <v>46</v>
      </c>
    </row>
    <row r="299" spans="1:5">
      <c r="A299" s="1">
        <v>360000</v>
      </c>
      <c r="B299">
        <v>113</v>
      </c>
      <c r="C299">
        <v>94</v>
      </c>
      <c r="D299" s="42">
        <v>113.6130384898449</v>
      </c>
      <c r="E299" s="43">
        <v>46</v>
      </c>
    </row>
    <row r="300" spans="1:5">
      <c r="A300" s="1">
        <v>358000</v>
      </c>
      <c r="B300">
        <v>113</v>
      </c>
      <c r="C300">
        <v>94</v>
      </c>
      <c r="D300" s="42">
        <v>110.10260460128499</v>
      </c>
      <c r="E300" s="43">
        <v>46</v>
      </c>
    </row>
    <row r="301" spans="1:5">
      <c r="A301" s="1">
        <v>358000</v>
      </c>
      <c r="B301">
        <v>113</v>
      </c>
      <c r="C301">
        <v>94</v>
      </c>
      <c r="D301" s="42">
        <v>109.97303200183789</v>
      </c>
      <c r="E301" s="43">
        <v>47</v>
      </c>
    </row>
    <row r="302" spans="1:5">
      <c r="A302" s="1">
        <v>358000</v>
      </c>
      <c r="B302">
        <v>113</v>
      </c>
      <c r="C302">
        <v>94</v>
      </c>
      <c r="D302" s="42">
        <v>108.6975833456917</v>
      </c>
      <c r="E302" s="43">
        <v>47</v>
      </c>
    </row>
    <row r="303" spans="1:5">
      <c r="A303" s="1">
        <v>358000</v>
      </c>
      <c r="B303">
        <v>112</v>
      </c>
      <c r="C303">
        <v>94</v>
      </c>
      <c r="D303" s="42">
        <v>106.69493629918691</v>
      </c>
      <c r="E303" s="43">
        <v>47</v>
      </c>
    </row>
    <row r="304" spans="1:5">
      <c r="A304" s="1">
        <v>355000</v>
      </c>
      <c r="B304">
        <v>109</v>
      </c>
      <c r="C304">
        <v>94</v>
      </c>
      <c r="D304" s="42">
        <v>133.60589303937891</v>
      </c>
      <c r="E304" s="43">
        <v>48</v>
      </c>
    </row>
    <row r="305" spans="1:5">
      <c r="A305" s="1">
        <v>355000</v>
      </c>
      <c r="B305">
        <v>109</v>
      </c>
      <c r="C305">
        <v>94</v>
      </c>
      <c r="D305" s="42">
        <v>132.08900093559819</v>
      </c>
      <c r="E305" s="43">
        <v>48</v>
      </c>
    </row>
    <row r="306" spans="1:5">
      <c r="A306" s="1">
        <v>355000</v>
      </c>
      <c r="B306">
        <v>109</v>
      </c>
      <c r="C306">
        <v>94</v>
      </c>
      <c r="D306" s="42">
        <v>128.9102037093428</v>
      </c>
      <c r="E306" s="43">
        <v>49</v>
      </c>
    </row>
    <row r="307" spans="1:5">
      <c r="A307" s="1">
        <v>386000</v>
      </c>
      <c r="B307">
        <v>105</v>
      </c>
      <c r="C307">
        <v>94</v>
      </c>
      <c r="D307" s="42">
        <v>126.4530654138393</v>
      </c>
      <c r="E307" s="43">
        <v>50</v>
      </c>
    </row>
    <row r="308" spans="1:5">
      <c r="A308" s="1">
        <v>354000</v>
      </c>
      <c r="B308">
        <v>108</v>
      </c>
      <c r="C308">
        <v>94</v>
      </c>
      <c r="D308" s="42">
        <v>125.4836208171042</v>
      </c>
      <c r="E308" s="43">
        <v>50</v>
      </c>
    </row>
    <row r="309" spans="1:5">
      <c r="A309" s="1">
        <v>355000</v>
      </c>
      <c r="B309">
        <v>109</v>
      </c>
      <c r="C309">
        <v>94</v>
      </c>
      <c r="D309" s="42">
        <v>124.7078023895196</v>
      </c>
      <c r="E309" s="43">
        <v>50</v>
      </c>
    </row>
    <row r="310" spans="1:5">
      <c r="A310" s="1">
        <v>355000</v>
      </c>
      <c r="B310">
        <v>108</v>
      </c>
      <c r="C310">
        <v>94</v>
      </c>
      <c r="D310" s="42">
        <v>124.4725528689526</v>
      </c>
      <c r="E310" s="43">
        <v>50</v>
      </c>
    </row>
    <row r="311" spans="1:5">
      <c r="A311" s="1">
        <v>387000</v>
      </c>
      <c r="B311">
        <v>149</v>
      </c>
      <c r="C311">
        <v>94</v>
      </c>
      <c r="D311" s="42">
        <v>101.454212967011</v>
      </c>
      <c r="E311" s="43">
        <v>55</v>
      </c>
    </row>
    <row r="312" spans="1:5">
      <c r="A312" s="1">
        <v>387000</v>
      </c>
      <c r="B312">
        <v>149</v>
      </c>
      <c r="C312">
        <v>94</v>
      </c>
      <c r="D312" s="42">
        <v>96.446636028327305</v>
      </c>
      <c r="E312" s="43">
        <v>55</v>
      </c>
    </row>
    <row r="313" spans="1:5">
      <c r="A313" s="1">
        <v>387000</v>
      </c>
      <c r="B313">
        <v>149</v>
      </c>
      <c r="C313">
        <v>94</v>
      </c>
      <c r="D313" s="42">
        <v>91.286630922672643</v>
      </c>
      <c r="E313" s="43">
        <v>54</v>
      </c>
    </row>
    <row r="314" spans="1:5">
      <c r="A314" s="1">
        <v>382000</v>
      </c>
      <c r="B314">
        <v>124</v>
      </c>
      <c r="C314">
        <v>94</v>
      </c>
      <c r="D314" s="42">
        <v>82.024524769654164</v>
      </c>
      <c r="E314" s="43">
        <v>55</v>
      </c>
    </row>
    <row r="315" spans="1:5">
      <c r="A315" s="1">
        <v>384000</v>
      </c>
      <c r="B315">
        <v>123</v>
      </c>
      <c r="C315">
        <v>94</v>
      </c>
      <c r="D315" s="42">
        <v>64.714955557915971</v>
      </c>
      <c r="E315" s="43">
        <v>59</v>
      </c>
    </row>
    <row r="316" spans="1:5">
      <c r="A316" s="1">
        <v>449000</v>
      </c>
      <c r="B316">
        <v>135</v>
      </c>
      <c r="C316">
        <v>109</v>
      </c>
      <c r="D316" s="42">
        <v>97.206665106062047</v>
      </c>
      <c r="E316" s="43">
        <v>51</v>
      </c>
    </row>
    <row r="317" spans="1:5">
      <c r="A317" s="1">
        <v>448000</v>
      </c>
      <c r="B317">
        <v>135</v>
      </c>
      <c r="C317">
        <v>109</v>
      </c>
      <c r="D317" s="42">
        <v>91.089208771582648</v>
      </c>
      <c r="E317" s="43">
        <v>51</v>
      </c>
    </row>
    <row r="318" spans="1:5">
      <c r="A318" s="1">
        <v>428000</v>
      </c>
      <c r="B318">
        <v>135</v>
      </c>
      <c r="C318">
        <v>109</v>
      </c>
      <c r="D318" s="42">
        <v>85.426276010446628</v>
      </c>
      <c r="E318" s="43">
        <v>53</v>
      </c>
    </row>
    <row r="319" spans="1:5">
      <c r="A319" s="1">
        <v>366000</v>
      </c>
      <c r="B319">
        <v>122</v>
      </c>
      <c r="C319">
        <v>94</v>
      </c>
      <c r="D319" s="42">
        <v>45.582501276074908</v>
      </c>
      <c r="E319" s="43">
        <v>63</v>
      </c>
    </row>
    <row r="320" spans="1:5">
      <c r="A320" s="1">
        <v>410000</v>
      </c>
      <c r="B320">
        <v>122</v>
      </c>
      <c r="C320">
        <v>99</v>
      </c>
      <c r="D320" s="42">
        <v>219.9929559710647</v>
      </c>
      <c r="E320" s="43">
        <v>44</v>
      </c>
    </row>
    <row r="321" spans="1:5">
      <c r="A321" s="1">
        <v>411000</v>
      </c>
      <c r="B321">
        <v>118</v>
      </c>
      <c r="C321">
        <v>99</v>
      </c>
      <c r="D321" s="42">
        <v>209.96041379028941</v>
      </c>
      <c r="E321" s="43">
        <v>45</v>
      </c>
    </row>
    <row r="322" spans="1:5">
      <c r="A322" s="1">
        <v>407000</v>
      </c>
      <c r="B322">
        <v>118</v>
      </c>
      <c r="C322">
        <v>99</v>
      </c>
      <c r="D322" s="42">
        <v>204.38310461861539</v>
      </c>
      <c r="E322" s="43">
        <v>45</v>
      </c>
    </row>
    <row r="323" spans="1:5">
      <c r="A323" s="1">
        <v>410000</v>
      </c>
      <c r="B323">
        <v>119</v>
      </c>
      <c r="C323">
        <v>99</v>
      </c>
      <c r="D323" s="42">
        <v>202.54026147384761</v>
      </c>
      <c r="E323" s="43">
        <v>45</v>
      </c>
    </row>
    <row r="324" spans="1:5">
      <c r="A324" s="1">
        <v>409000</v>
      </c>
      <c r="B324">
        <v>114</v>
      </c>
      <c r="C324">
        <v>99</v>
      </c>
      <c r="D324" s="42">
        <v>207.95353952640181</v>
      </c>
      <c r="E324" s="43">
        <v>45</v>
      </c>
    </row>
    <row r="325" spans="1:5">
      <c r="A325" s="1">
        <v>346000</v>
      </c>
      <c r="B325">
        <v>109</v>
      </c>
      <c r="C325">
        <v>84</v>
      </c>
      <c r="D325" s="42">
        <v>183.43607221474679</v>
      </c>
      <c r="E325" s="43">
        <v>49</v>
      </c>
    </row>
    <row r="326" spans="1:5">
      <c r="A326" s="1">
        <v>350000</v>
      </c>
      <c r="B326">
        <v>109</v>
      </c>
      <c r="C326">
        <v>84</v>
      </c>
      <c r="D326" s="42">
        <v>178.50437993768699</v>
      </c>
      <c r="E326" s="43">
        <v>49</v>
      </c>
    </row>
    <row r="327" spans="1:5">
      <c r="A327" s="1">
        <v>362000</v>
      </c>
      <c r="B327">
        <v>118</v>
      </c>
      <c r="C327">
        <v>94</v>
      </c>
      <c r="D327" s="42">
        <v>45.361589522436923</v>
      </c>
      <c r="E327" s="43">
        <v>61</v>
      </c>
    </row>
    <row r="328" spans="1:5">
      <c r="A328" s="1">
        <v>362000</v>
      </c>
      <c r="B328">
        <v>118</v>
      </c>
      <c r="C328">
        <v>94</v>
      </c>
      <c r="D328" s="42">
        <v>46.013295144274608</v>
      </c>
      <c r="E328" s="43">
        <v>59</v>
      </c>
    </row>
    <row r="329" spans="1:5">
      <c r="A329" s="1">
        <v>362000</v>
      </c>
      <c r="B329">
        <v>118</v>
      </c>
      <c r="C329">
        <v>94</v>
      </c>
      <c r="D329" s="42">
        <v>45.59016583823896</v>
      </c>
      <c r="E329" s="43">
        <v>59</v>
      </c>
    </row>
    <row r="330" spans="1:5">
      <c r="A330" s="1">
        <v>362000</v>
      </c>
      <c r="B330">
        <v>118</v>
      </c>
      <c r="C330">
        <v>94</v>
      </c>
      <c r="D330" s="42">
        <v>45.663866227523869</v>
      </c>
      <c r="E330" s="43">
        <v>59</v>
      </c>
    </row>
    <row r="331" spans="1:5">
      <c r="A331" s="1">
        <v>362000</v>
      </c>
      <c r="B331">
        <v>118</v>
      </c>
      <c r="C331">
        <v>94</v>
      </c>
      <c r="D331" s="42">
        <v>43.863573940268481</v>
      </c>
      <c r="E331" s="43">
        <v>59</v>
      </c>
    </row>
    <row r="332" spans="1:5">
      <c r="A332" s="1">
        <v>362000</v>
      </c>
      <c r="B332">
        <v>118</v>
      </c>
      <c r="C332">
        <v>94</v>
      </c>
      <c r="D332" s="42">
        <v>46.240217988963238</v>
      </c>
      <c r="E332" s="43">
        <v>58</v>
      </c>
    </row>
    <row r="333" spans="1:5">
      <c r="A333" s="1">
        <v>358000</v>
      </c>
      <c r="B333">
        <v>112</v>
      </c>
      <c r="C333">
        <v>90</v>
      </c>
      <c r="D333" s="42">
        <v>77.934640305881743</v>
      </c>
      <c r="E333" s="43">
        <v>50</v>
      </c>
    </row>
    <row r="334" spans="1:5">
      <c r="A334" s="1">
        <v>358000</v>
      </c>
      <c r="B334">
        <v>112</v>
      </c>
      <c r="C334">
        <v>90</v>
      </c>
      <c r="D334" s="42">
        <v>78.321365841887527</v>
      </c>
      <c r="E334" s="43">
        <v>50</v>
      </c>
    </row>
    <row r="335" spans="1:5">
      <c r="A335" s="1">
        <v>358000</v>
      </c>
      <c r="B335">
        <v>112</v>
      </c>
      <c r="C335">
        <v>90</v>
      </c>
      <c r="D335" s="42">
        <v>80.452789083575169</v>
      </c>
      <c r="E335" s="43">
        <v>49</v>
      </c>
    </row>
    <row r="336" spans="1:5">
      <c r="A336" s="1">
        <v>358000</v>
      </c>
      <c r="B336">
        <v>112</v>
      </c>
      <c r="C336">
        <v>90</v>
      </c>
      <c r="D336" s="42">
        <v>81.03388348807465</v>
      </c>
      <c r="E336" s="43">
        <v>48</v>
      </c>
    </row>
    <row r="337" spans="1:5">
      <c r="A337" s="1">
        <v>358000</v>
      </c>
      <c r="B337">
        <v>112</v>
      </c>
      <c r="C337">
        <v>90</v>
      </c>
      <c r="D337" s="42">
        <v>83.192282415209519</v>
      </c>
      <c r="E337" s="43">
        <v>47</v>
      </c>
    </row>
    <row r="338" spans="1:5">
      <c r="A338" s="1">
        <v>358000</v>
      </c>
      <c r="B338">
        <v>112</v>
      </c>
      <c r="C338">
        <v>90</v>
      </c>
      <c r="D338" s="42">
        <v>85.387020318326719</v>
      </c>
      <c r="E338" s="43">
        <v>46</v>
      </c>
    </row>
    <row r="339" spans="1:5">
      <c r="A339" s="1">
        <v>402000</v>
      </c>
      <c r="B339">
        <v>111</v>
      </c>
      <c r="C339">
        <v>98</v>
      </c>
      <c r="D339" s="42">
        <v>122.99993647460791</v>
      </c>
      <c r="E339" s="43">
        <v>47</v>
      </c>
    </row>
    <row r="340" spans="1:5">
      <c r="A340" s="1">
        <v>420000</v>
      </c>
      <c r="B340">
        <v>105</v>
      </c>
      <c r="C340">
        <v>101</v>
      </c>
      <c r="D340" s="42">
        <v>110.5307373373588</v>
      </c>
      <c r="E340" s="43">
        <v>47</v>
      </c>
    </row>
    <row r="341" spans="1:5">
      <c r="A341" s="1">
        <v>361000</v>
      </c>
      <c r="B341">
        <v>105</v>
      </c>
      <c r="C341">
        <v>98</v>
      </c>
      <c r="D341" s="42">
        <v>101.196005683832</v>
      </c>
      <c r="E341" s="43">
        <v>49</v>
      </c>
    </row>
    <row r="342" spans="1:5">
      <c r="A342" s="1">
        <v>402000</v>
      </c>
      <c r="B342">
        <v>107</v>
      </c>
      <c r="C342">
        <v>101</v>
      </c>
      <c r="D342" s="42">
        <v>96.102823295118839</v>
      </c>
      <c r="E342" s="43">
        <v>49</v>
      </c>
    </row>
    <row r="343" spans="1:5">
      <c r="A343" s="1">
        <v>387000</v>
      </c>
      <c r="B343">
        <v>106</v>
      </c>
      <c r="C343">
        <v>101</v>
      </c>
      <c r="D343" s="42">
        <v>90.754514920795913</v>
      </c>
      <c r="E343" s="43">
        <v>49</v>
      </c>
    </row>
    <row r="344" spans="1:5">
      <c r="A344" s="1">
        <v>396000</v>
      </c>
      <c r="B344">
        <v>106</v>
      </c>
      <c r="C344">
        <v>98</v>
      </c>
      <c r="D344" s="42">
        <v>86.011674753939275</v>
      </c>
      <c r="E344" s="43">
        <v>49</v>
      </c>
    </row>
    <row r="345" spans="1:5">
      <c r="A345" s="1">
        <v>432000</v>
      </c>
      <c r="B345">
        <v>106</v>
      </c>
      <c r="C345">
        <v>112</v>
      </c>
      <c r="D345" s="42">
        <v>81.814304812947967</v>
      </c>
      <c r="E345" s="43">
        <v>49</v>
      </c>
    </row>
    <row r="346" spans="1:5">
      <c r="A346" s="1">
        <v>373000</v>
      </c>
      <c r="B346">
        <v>120</v>
      </c>
      <c r="C346">
        <v>98</v>
      </c>
      <c r="D346" s="42">
        <v>76.413058190839294</v>
      </c>
      <c r="E346" s="43">
        <v>49</v>
      </c>
    </row>
    <row r="347" spans="1:5">
      <c r="A347" s="1">
        <v>350000</v>
      </c>
      <c r="B347">
        <v>103</v>
      </c>
      <c r="C347">
        <v>94</v>
      </c>
      <c r="D347" s="42">
        <v>47.133755180974013</v>
      </c>
      <c r="E347" s="43">
        <v>58</v>
      </c>
    </row>
    <row r="348" spans="1:5">
      <c r="A348" s="1">
        <v>350000</v>
      </c>
      <c r="B348">
        <v>103</v>
      </c>
      <c r="C348">
        <v>94</v>
      </c>
      <c r="D348" s="42">
        <v>44.719192628839863</v>
      </c>
      <c r="E348" s="43">
        <v>58</v>
      </c>
    </row>
    <row r="349" spans="1:5">
      <c r="A349" s="1">
        <v>351000</v>
      </c>
      <c r="B349">
        <v>104</v>
      </c>
      <c r="C349">
        <v>94</v>
      </c>
      <c r="D349" s="42">
        <v>45.12006032129046</v>
      </c>
      <c r="E349" s="43">
        <v>59</v>
      </c>
    </row>
    <row r="350" spans="1:5">
      <c r="A350" s="1">
        <v>382000</v>
      </c>
      <c r="B350">
        <v>100</v>
      </c>
      <c r="C350">
        <v>94</v>
      </c>
      <c r="D350" s="42">
        <v>44.763229765426509</v>
      </c>
      <c r="E350" s="43">
        <v>59</v>
      </c>
    </row>
    <row r="351" spans="1:5">
      <c r="A351" s="1">
        <v>362000</v>
      </c>
      <c r="B351">
        <v>117</v>
      </c>
      <c r="C351">
        <v>94</v>
      </c>
      <c r="D351" s="42">
        <v>44.405702881860847</v>
      </c>
      <c r="E351" s="43">
        <v>58</v>
      </c>
    </row>
    <row r="352" spans="1:5">
      <c r="A352" s="1">
        <v>459000</v>
      </c>
      <c r="B352">
        <v>157</v>
      </c>
      <c r="C352">
        <v>107</v>
      </c>
      <c r="D352" s="42">
        <v>101.8789297846801</v>
      </c>
      <c r="E352" s="43">
        <v>51</v>
      </c>
    </row>
    <row r="353" spans="1:5">
      <c r="A353" s="1">
        <v>366000</v>
      </c>
      <c r="B353">
        <v>122</v>
      </c>
      <c r="C353">
        <v>94</v>
      </c>
      <c r="D353" s="42">
        <v>45.450031534870767</v>
      </c>
      <c r="E353" s="43">
        <v>62</v>
      </c>
    </row>
    <row r="354" spans="1:5">
      <c r="A354" s="1">
        <v>366000</v>
      </c>
      <c r="B354">
        <v>122</v>
      </c>
      <c r="C354">
        <v>94</v>
      </c>
      <c r="D354" s="42">
        <v>45.080198445504571</v>
      </c>
      <c r="E354" s="43">
        <v>61</v>
      </c>
    </row>
    <row r="355" spans="1:5">
      <c r="A355" s="1">
        <v>365000</v>
      </c>
      <c r="B355">
        <v>121</v>
      </c>
      <c r="C355">
        <v>94</v>
      </c>
      <c r="D355" s="42">
        <v>48.983820483967477</v>
      </c>
      <c r="E355" s="43">
        <v>60</v>
      </c>
    </row>
    <row r="356" spans="1:5">
      <c r="A356" s="1">
        <v>350000</v>
      </c>
      <c r="B356">
        <v>103</v>
      </c>
      <c r="C356">
        <v>94</v>
      </c>
      <c r="D356" s="42">
        <v>48.95408242960557</v>
      </c>
      <c r="E356" s="43">
        <v>60</v>
      </c>
    </row>
    <row r="357" spans="1:5">
      <c r="A357" s="1">
        <v>351000</v>
      </c>
      <c r="B357">
        <v>104</v>
      </c>
      <c r="C357">
        <v>94</v>
      </c>
      <c r="D357" s="42">
        <v>45.604647507958688</v>
      </c>
      <c r="E357" s="43">
        <v>59</v>
      </c>
    </row>
    <row r="358" spans="1:5">
      <c r="A358" s="1">
        <v>436000</v>
      </c>
      <c r="B358">
        <v>185</v>
      </c>
      <c r="C358">
        <v>94</v>
      </c>
      <c r="D358" s="42">
        <v>45.361127701256088</v>
      </c>
      <c r="E358" s="43">
        <v>59</v>
      </c>
    </row>
    <row r="359" spans="1:5">
      <c r="A359" s="1">
        <v>362000</v>
      </c>
      <c r="B359">
        <v>118</v>
      </c>
      <c r="C359">
        <v>94</v>
      </c>
      <c r="D359" s="42">
        <v>45.448296261822229</v>
      </c>
      <c r="E359" s="43">
        <v>60</v>
      </c>
    </row>
    <row r="360" spans="1:5">
      <c r="A360" s="1">
        <v>355000</v>
      </c>
      <c r="B360">
        <v>110</v>
      </c>
      <c r="C360">
        <v>94</v>
      </c>
      <c r="D360" s="42">
        <v>160.19284263159611</v>
      </c>
      <c r="E360" s="43">
        <v>49</v>
      </c>
    </row>
    <row r="361" spans="1:5">
      <c r="A361" s="1">
        <v>398000</v>
      </c>
      <c r="B361">
        <v>106</v>
      </c>
      <c r="C361">
        <v>98</v>
      </c>
      <c r="D361" s="42">
        <v>189.49659864674001</v>
      </c>
      <c r="E361" s="43">
        <v>46</v>
      </c>
    </row>
    <row r="362" spans="1:5">
      <c r="A362" s="1">
        <v>409000</v>
      </c>
      <c r="B362">
        <v>106</v>
      </c>
      <c r="C362">
        <v>98</v>
      </c>
      <c r="D362" s="42">
        <v>196.84295454638621</v>
      </c>
      <c r="E362" s="43">
        <v>45</v>
      </c>
    </row>
    <row r="363" spans="1:5">
      <c r="A363" s="1">
        <v>375000</v>
      </c>
      <c r="B363">
        <v>106</v>
      </c>
      <c r="C363">
        <v>102</v>
      </c>
      <c r="D363" s="42">
        <v>174.56515017431761</v>
      </c>
      <c r="E363" s="43">
        <v>45</v>
      </c>
    </row>
    <row r="364" spans="1:5">
      <c r="A364" s="1">
        <v>408000</v>
      </c>
      <c r="B364">
        <v>119</v>
      </c>
      <c r="C364">
        <v>99</v>
      </c>
      <c r="D364" s="42">
        <v>167.61699248855791</v>
      </c>
      <c r="E364" s="43">
        <v>46</v>
      </c>
    </row>
    <row r="365" spans="1:5">
      <c r="A365" s="1">
        <v>413000</v>
      </c>
      <c r="B365">
        <v>125</v>
      </c>
      <c r="C365">
        <v>99</v>
      </c>
      <c r="D365" s="42">
        <v>91.357088821131924</v>
      </c>
      <c r="E365" s="43">
        <v>50</v>
      </c>
    </row>
    <row r="366" spans="1:5">
      <c r="A366" s="1">
        <v>420000</v>
      </c>
      <c r="B366">
        <v>113</v>
      </c>
      <c r="C366">
        <v>100</v>
      </c>
      <c r="D366" s="42">
        <v>95.179686763470812</v>
      </c>
      <c r="E366" s="43">
        <v>50</v>
      </c>
    </row>
    <row r="367" spans="1:5">
      <c r="A367" s="1">
        <v>401000</v>
      </c>
      <c r="B367">
        <v>109</v>
      </c>
      <c r="C367">
        <v>98</v>
      </c>
      <c r="D367" s="42">
        <v>150.44090669232671</v>
      </c>
      <c r="E367" s="43">
        <v>47</v>
      </c>
    </row>
    <row r="368" spans="1:5">
      <c r="A368" s="1">
        <v>358000</v>
      </c>
      <c r="B368">
        <v>113</v>
      </c>
      <c r="C368">
        <v>94</v>
      </c>
      <c r="D368" s="42">
        <v>111.06620042153681</v>
      </c>
      <c r="E368" s="43">
        <v>46</v>
      </c>
    </row>
    <row r="369" spans="1:5">
      <c r="A369" s="1">
        <v>358000</v>
      </c>
      <c r="B369">
        <v>109</v>
      </c>
      <c r="C369">
        <v>94</v>
      </c>
      <c r="D369" s="42">
        <v>130.7484911264246</v>
      </c>
      <c r="E369" s="43">
        <v>49</v>
      </c>
    </row>
    <row r="370" spans="1:5">
      <c r="A370" s="1">
        <v>383000</v>
      </c>
      <c r="B370">
        <v>124</v>
      </c>
      <c r="C370">
        <v>94</v>
      </c>
      <c r="D370" s="42">
        <v>75.317341262527222</v>
      </c>
      <c r="E370" s="43">
        <v>54</v>
      </c>
    </row>
    <row r="371" spans="1:5">
      <c r="A371" s="1">
        <v>461000</v>
      </c>
      <c r="B371">
        <v>158</v>
      </c>
      <c r="C371">
        <v>107</v>
      </c>
      <c r="D371" s="42">
        <v>74.216324028959917</v>
      </c>
      <c r="E371" s="43">
        <v>53</v>
      </c>
    </row>
    <row r="372" spans="1:5">
      <c r="A372" s="1">
        <v>366000</v>
      </c>
      <c r="B372">
        <v>122</v>
      </c>
      <c r="C372">
        <v>94</v>
      </c>
      <c r="D372" s="42">
        <v>45.070458775962727</v>
      </c>
      <c r="E372" s="43">
        <v>61</v>
      </c>
    </row>
    <row r="373" spans="1:5">
      <c r="A373" s="1">
        <v>362000</v>
      </c>
      <c r="B373">
        <v>118</v>
      </c>
      <c r="C373">
        <v>94</v>
      </c>
      <c r="D373" s="42">
        <v>46.315171296090213</v>
      </c>
      <c r="E373" s="43">
        <v>60</v>
      </c>
    </row>
    <row r="374" spans="1:5">
      <c r="A374" s="1">
        <v>365000</v>
      </c>
      <c r="B374">
        <v>122</v>
      </c>
      <c r="C374">
        <v>94</v>
      </c>
      <c r="D374" s="42">
        <v>44.30395061076662</v>
      </c>
      <c r="E374" s="43">
        <v>61</v>
      </c>
    </row>
    <row r="375" spans="1:5">
      <c r="A375" s="1">
        <v>362000</v>
      </c>
      <c r="B375">
        <v>118</v>
      </c>
      <c r="C375">
        <v>94</v>
      </c>
      <c r="D375" s="42">
        <v>44.965119453184933</v>
      </c>
      <c r="E375" s="43">
        <v>60</v>
      </c>
    </row>
    <row r="376" spans="1:5">
      <c r="A376" s="1">
        <v>362000</v>
      </c>
      <c r="B376">
        <v>118</v>
      </c>
      <c r="C376">
        <v>94</v>
      </c>
      <c r="D376" s="42">
        <v>44.858942963559393</v>
      </c>
      <c r="E376" s="43">
        <v>59</v>
      </c>
    </row>
    <row r="377" spans="1:5">
      <c r="A377" s="1">
        <v>426000</v>
      </c>
      <c r="B377">
        <v>105</v>
      </c>
      <c r="C377">
        <v>114</v>
      </c>
      <c r="D377" s="42">
        <v>106.3707943852326</v>
      </c>
      <c r="E377" s="43">
        <v>46</v>
      </c>
    </row>
    <row r="378" spans="1:5">
      <c r="A378" s="1">
        <v>373000</v>
      </c>
      <c r="B378">
        <v>121</v>
      </c>
      <c r="C378">
        <v>98</v>
      </c>
      <c r="D378" s="42">
        <v>71.752714523547652</v>
      </c>
      <c r="E378" s="43">
        <v>48</v>
      </c>
    </row>
    <row r="379" spans="1:5">
      <c r="A379" s="1">
        <v>361000</v>
      </c>
      <c r="B379">
        <v>116</v>
      </c>
      <c r="C379">
        <v>94</v>
      </c>
      <c r="D379" s="42">
        <v>43.962008913680307</v>
      </c>
      <c r="E379" s="43">
        <v>58</v>
      </c>
    </row>
    <row r="380" spans="1:5">
      <c r="A380" s="1">
        <v>361000</v>
      </c>
      <c r="B380">
        <v>116</v>
      </c>
      <c r="C380">
        <v>94</v>
      </c>
      <c r="D380" s="42">
        <v>44.160331607665093</v>
      </c>
      <c r="E380" s="43">
        <v>58</v>
      </c>
    </row>
    <row r="381" spans="1:5">
      <c r="A381" s="1">
        <v>407000</v>
      </c>
      <c r="B381">
        <v>118</v>
      </c>
      <c r="C381">
        <v>99</v>
      </c>
      <c r="D381" s="42">
        <v>199.65796511702709</v>
      </c>
      <c r="E381" s="43">
        <v>45</v>
      </c>
    </row>
    <row r="382" spans="1:5">
      <c r="A382" s="1">
        <v>422000</v>
      </c>
      <c r="B382">
        <v>118</v>
      </c>
      <c r="C382">
        <v>99</v>
      </c>
      <c r="D382" s="42">
        <v>213.85344167258961</v>
      </c>
      <c r="E382" s="43">
        <v>44</v>
      </c>
    </row>
    <row r="383" spans="1:5">
      <c r="A383" s="1">
        <v>367000</v>
      </c>
      <c r="B383">
        <v>114</v>
      </c>
      <c r="C383">
        <v>99</v>
      </c>
      <c r="D383" s="42">
        <v>212.74324140139549</v>
      </c>
      <c r="E383" s="43">
        <v>45</v>
      </c>
    </row>
    <row r="384" spans="1:5">
      <c r="A384" s="1">
        <v>408000</v>
      </c>
      <c r="B384">
        <v>119</v>
      </c>
      <c r="C384">
        <v>99</v>
      </c>
      <c r="D384" s="42">
        <v>172.632386073417</v>
      </c>
      <c r="E384" s="43">
        <v>46</v>
      </c>
    </row>
    <row r="385" spans="1:5">
      <c r="A385" s="1">
        <v>410000</v>
      </c>
      <c r="B385">
        <v>122</v>
      </c>
      <c r="C385">
        <v>99</v>
      </c>
      <c r="D385" s="42">
        <v>137.91080151076031</v>
      </c>
      <c r="E385" s="43">
        <v>48</v>
      </c>
    </row>
    <row r="386" spans="1:5">
      <c r="A386" s="1">
        <v>497000</v>
      </c>
      <c r="B386">
        <v>124</v>
      </c>
      <c r="C386">
        <v>113</v>
      </c>
      <c r="D386" s="42">
        <v>101.6129579925005</v>
      </c>
      <c r="E386" s="43">
        <v>51</v>
      </c>
    </row>
    <row r="387" spans="1:5">
      <c r="A387" s="1">
        <v>387000</v>
      </c>
      <c r="B387">
        <v>112</v>
      </c>
      <c r="C387">
        <v>99</v>
      </c>
      <c r="D387" s="42">
        <v>80.93607067671249</v>
      </c>
      <c r="E387" s="43">
        <v>50</v>
      </c>
    </row>
    <row r="388" spans="1:5">
      <c r="A388" s="1">
        <v>405000</v>
      </c>
      <c r="B388">
        <v>111</v>
      </c>
      <c r="C388">
        <v>99</v>
      </c>
      <c r="D388" s="42">
        <v>115.6353240070999</v>
      </c>
      <c r="E388" s="43">
        <v>48</v>
      </c>
    </row>
    <row r="389" spans="1:5">
      <c r="A389" s="1">
        <v>358000</v>
      </c>
      <c r="B389">
        <v>113</v>
      </c>
      <c r="C389">
        <v>94</v>
      </c>
      <c r="D389" s="42">
        <v>108.48128476726539</v>
      </c>
      <c r="E389" s="43">
        <v>47</v>
      </c>
    </row>
    <row r="390" spans="1:5">
      <c r="A390" s="1">
        <v>355000</v>
      </c>
      <c r="B390">
        <v>109</v>
      </c>
      <c r="C390">
        <v>94</v>
      </c>
      <c r="D390" s="42">
        <v>128.0024692970037</v>
      </c>
      <c r="E390" s="43">
        <v>50</v>
      </c>
    </row>
    <row r="391" spans="1:5">
      <c r="A391" s="1">
        <v>387000</v>
      </c>
      <c r="B391">
        <v>149</v>
      </c>
      <c r="C391">
        <v>94</v>
      </c>
      <c r="D391" s="42">
        <v>104.7911073155754</v>
      </c>
      <c r="E391" s="43">
        <v>54</v>
      </c>
    </row>
    <row r="392" spans="1:5">
      <c r="A392" s="1">
        <v>367000</v>
      </c>
      <c r="B392">
        <v>124</v>
      </c>
      <c r="C392">
        <v>94</v>
      </c>
      <c r="D392" s="42">
        <v>70.935212043964341</v>
      </c>
      <c r="E392" s="43">
        <v>54</v>
      </c>
    </row>
    <row r="393" spans="1:5">
      <c r="A393" s="1">
        <v>355000</v>
      </c>
      <c r="B393">
        <v>109</v>
      </c>
      <c r="C393">
        <v>94</v>
      </c>
      <c r="D393" s="42">
        <v>152.82076242779749</v>
      </c>
      <c r="E393" s="43">
        <v>48</v>
      </c>
    </row>
    <row r="394" spans="1:5">
      <c r="A394" s="1">
        <v>355000</v>
      </c>
      <c r="B394">
        <v>109</v>
      </c>
      <c r="C394">
        <v>94</v>
      </c>
      <c r="D394" s="42">
        <v>158.62559294680409</v>
      </c>
      <c r="E394" s="43">
        <v>48</v>
      </c>
    </row>
    <row r="395" spans="1:5">
      <c r="A395" s="1">
        <v>354000</v>
      </c>
      <c r="B395">
        <v>108</v>
      </c>
      <c r="C395">
        <v>94</v>
      </c>
      <c r="D395" s="42">
        <v>180.89809634400501</v>
      </c>
      <c r="E395" s="43">
        <v>48</v>
      </c>
    </row>
    <row r="396" spans="1:5">
      <c r="A396" s="1">
        <v>361000</v>
      </c>
      <c r="B396">
        <v>106</v>
      </c>
      <c r="C396">
        <v>98</v>
      </c>
      <c r="D396" s="42">
        <v>188.62259943707511</v>
      </c>
      <c r="E396" s="43">
        <v>46</v>
      </c>
    </row>
    <row r="397" spans="1:5">
      <c r="A397" s="1">
        <v>404000</v>
      </c>
      <c r="B397">
        <v>106</v>
      </c>
      <c r="C397">
        <v>102</v>
      </c>
      <c r="D397" s="42">
        <v>192.3966794153132</v>
      </c>
      <c r="E397" s="43">
        <v>45</v>
      </c>
    </row>
    <row r="398" spans="1:5">
      <c r="A398" s="1">
        <v>365000</v>
      </c>
      <c r="B398">
        <v>110</v>
      </c>
      <c r="C398">
        <v>98</v>
      </c>
      <c r="D398" s="42">
        <v>172.69981988865669</v>
      </c>
      <c r="E398" s="43">
        <v>45</v>
      </c>
    </row>
    <row r="399" spans="1:5">
      <c r="A399" s="1">
        <v>428000</v>
      </c>
      <c r="B399">
        <v>145</v>
      </c>
      <c r="C399">
        <v>100</v>
      </c>
      <c r="D399" s="42">
        <v>86.900706412754147</v>
      </c>
      <c r="E399" s="43">
        <v>55</v>
      </c>
    </row>
    <row r="400" spans="1:5">
      <c r="A400" s="1">
        <v>366000</v>
      </c>
      <c r="B400">
        <v>122</v>
      </c>
      <c r="C400">
        <v>94</v>
      </c>
      <c r="D400" s="42">
        <v>49.553343848533991</v>
      </c>
      <c r="E400" s="43">
        <v>62</v>
      </c>
    </row>
    <row r="401" spans="1:5">
      <c r="A401" s="1">
        <v>407000</v>
      </c>
      <c r="B401">
        <v>118</v>
      </c>
      <c r="C401">
        <v>99</v>
      </c>
      <c r="D401" s="42">
        <v>192.8957448126595</v>
      </c>
      <c r="E401" s="43">
        <v>45</v>
      </c>
    </row>
    <row r="402" spans="1:5">
      <c r="A402" s="1">
        <v>386000</v>
      </c>
      <c r="B402">
        <v>105</v>
      </c>
      <c r="C402">
        <v>94</v>
      </c>
      <c r="D402" s="42">
        <v>182.18105786273489</v>
      </c>
      <c r="E402" s="43">
        <v>47</v>
      </c>
    </row>
    <row r="403" spans="1:5">
      <c r="A403" s="1">
        <v>354000</v>
      </c>
      <c r="B403">
        <v>107</v>
      </c>
      <c r="C403">
        <v>94</v>
      </c>
      <c r="D403" s="42">
        <v>182.142713273596</v>
      </c>
      <c r="E403" s="43">
        <v>47</v>
      </c>
    </row>
    <row r="404" spans="1:5">
      <c r="A404" s="1">
        <v>365000</v>
      </c>
      <c r="B404">
        <v>110</v>
      </c>
      <c r="C404">
        <v>98</v>
      </c>
      <c r="D404" s="42">
        <v>173.01161043382641</v>
      </c>
      <c r="E404" s="43">
        <v>45</v>
      </c>
    </row>
    <row r="405" spans="1:5">
      <c r="A405" s="1">
        <v>422000</v>
      </c>
      <c r="B405">
        <v>119</v>
      </c>
      <c r="C405">
        <v>99</v>
      </c>
      <c r="D405" s="42">
        <v>177.43255158662649</v>
      </c>
      <c r="E405" s="43">
        <v>46</v>
      </c>
    </row>
    <row r="406" spans="1:5">
      <c r="A406" s="1">
        <v>416000</v>
      </c>
      <c r="B406">
        <v>130</v>
      </c>
      <c r="C406">
        <v>98</v>
      </c>
      <c r="D406" s="42">
        <v>145.1565189911648</v>
      </c>
      <c r="E406" s="43">
        <v>46</v>
      </c>
    </row>
    <row r="407" spans="1:5">
      <c r="A407" s="1">
        <v>358000</v>
      </c>
      <c r="B407">
        <v>112</v>
      </c>
      <c r="C407">
        <v>90</v>
      </c>
      <c r="D407" s="42">
        <v>81.587150493602351</v>
      </c>
      <c r="E407" s="43">
        <v>47</v>
      </c>
    </row>
    <row r="408" spans="1:5">
      <c r="A408" s="1">
        <v>410000</v>
      </c>
      <c r="B408">
        <v>122</v>
      </c>
      <c r="C408">
        <v>99</v>
      </c>
      <c r="D408" s="42">
        <v>127.16743875023521</v>
      </c>
      <c r="E408" s="43">
        <v>47</v>
      </c>
    </row>
    <row r="409" spans="1:5">
      <c r="A409" s="1">
        <v>375000</v>
      </c>
      <c r="B409">
        <v>122</v>
      </c>
      <c r="C409">
        <v>100</v>
      </c>
      <c r="D409" s="42">
        <v>45.778658180346262</v>
      </c>
      <c r="E409" s="43">
        <v>61</v>
      </c>
    </row>
    <row r="410" spans="1:5">
      <c r="A410" s="1">
        <v>362000</v>
      </c>
      <c r="B410">
        <v>118</v>
      </c>
      <c r="C410">
        <v>94</v>
      </c>
      <c r="D410" s="42">
        <v>46.128320961954273</v>
      </c>
      <c r="E410" s="43">
        <v>59</v>
      </c>
    </row>
    <row r="411" spans="1:5">
      <c r="A411" s="1">
        <v>403000</v>
      </c>
      <c r="B411">
        <v>105</v>
      </c>
      <c r="C411">
        <v>102</v>
      </c>
      <c r="D411" s="42">
        <v>116.4221395709946</v>
      </c>
      <c r="E411" s="43">
        <v>47</v>
      </c>
    </row>
    <row r="412" spans="1:5">
      <c r="A412" s="1">
        <v>361000</v>
      </c>
      <c r="B412">
        <v>116</v>
      </c>
      <c r="C412">
        <v>94</v>
      </c>
      <c r="D412" s="42">
        <v>45.364169545261859</v>
      </c>
      <c r="E412" s="43">
        <v>57</v>
      </c>
    </row>
    <row r="413" spans="1:5">
      <c r="A413" s="1">
        <v>396000</v>
      </c>
      <c r="B413">
        <v>106</v>
      </c>
      <c r="C413">
        <v>102</v>
      </c>
      <c r="D413" s="42">
        <v>143.6040554401452</v>
      </c>
      <c r="E413" s="43">
        <v>46</v>
      </c>
    </row>
    <row r="414" spans="1:5">
      <c r="A414" s="1">
        <v>448000</v>
      </c>
      <c r="B414">
        <v>135</v>
      </c>
      <c r="C414">
        <v>109</v>
      </c>
      <c r="D414" s="42">
        <v>77.989480500012419</v>
      </c>
      <c r="E414" s="43">
        <v>53</v>
      </c>
    </row>
    <row r="415" spans="1:5">
      <c r="A415" s="1">
        <v>550000</v>
      </c>
      <c r="B415">
        <v>309</v>
      </c>
      <c r="C415">
        <v>124</v>
      </c>
      <c r="D415" s="42">
        <v>82.829809359911565</v>
      </c>
      <c r="E415" s="43">
        <v>55</v>
      </c>
    </row>
    <row r="416" spans="1:5">
      <c r="A416" s="1">
        <v>569000</v>
      </c>
      <c r="B416">
        <v>265</v>
      </c>
      <c r="C416">
        <v>114</v>
      </c>
      <c r="D416" s="42">
        <v>110.65856149350491</v>
      </c>
      <c r="E416" s="43">
        <v>54</v>
      </c>
    </row>
    <row r="417" spans="1:5">
      <c r="A417" s="1">
        <v>539000</v>
      </c>
      <c r="B417">
        <v>192</v>
      </c>
      <c r="C417">
        <v>98</v>
      </c>
      <c r="D417" s="42">
        <v>104.2018535650727</v>
      </c>
      <c r="E417" s="43">
        <v>53</v>
      </c>
    </row>
    <row r="418" spans="1:5">
      <c r="A418" s="1">
        <v>492000</v>
      </c>
      <c r="B418">
        <v>262</v>
      </c>
      <c r="C418">
        <v>130</v>
      </c>
      <c r="D418" s="42">
        <v>96.067574776287842</v>
      </c>
      <c r="E418" s="43">
        <v>55</v>
      </c>
    </row>
    <row r="419" spans="1:5">
      <c r="A419" s="1">
        <v>557000</v>
      </c>
      <c r="B419">
        <v>246</v>
      </c>
      <c r="C419">
        <v>131</v>
      </c>
      <c r="D419" s="42">
        <v>77.473076523405496</v>
      </c>
      <c r="E419" s="43">
        <v>59</v>
      </c>
    </row>
    <row r="420" spans="1:5">
      <c r="A420" s="1">
        <v>451000</v>
      </c>
      <c r="B420">
        <v>186</v>
      </c>
      <c r="C420">
        <v>105</v>
      </c>
      <c r="D420" s="42">
        <v>96.162726966463524</v>
      </c>
      <c r="E420" s="43">
        <v>55</v>
      </c>
    </row>
    <row r="421" spans="1:5">
      <c r="A421" s="1">
        <v>499000</v>
      </c>
      <c r="B421">
        <v>269</v>
      </c>
      <c r="C421">
        <v>107</v>
      </c>
      <c r="D421" s="42">
        <v>67.167739320088742</v>
      </c>
      <c r="E421" s="43">
        <v>58</v>
      </c>
    </row>
    <row r="422" spans="1:5">
      <c r="A422" s="1">
        <v>474000</v>
      </c>
      <c r="B422">
        <v>186</v>
      </c>
      <c r="C422">
        <v>105</v>
      </c>
      <c r="D422" s="42">
        <v>95.90788943048797</v>
      </c>
      <c r="E422" s="43">
        <v>53</v>
      </c>
    </row>
    <row r="423" spans="1:5">
      <c r="A423" s="1">
        <v>593000</v>
      </c>
      <c r="B423">
        <v>292</v>
      </c>
      <c r="C423">
        <v>151</v>
      </c>
      <c r="D423" s="42">
        <v>61.554751661431439</v>
      </c>
      <c r="E423" s="43">
        <v>58</v>
      </c>
    </row>
    <row r="424" spans="1:5">
      <c r="A424" s="1">
        <v>417000</v>
      </c>
      <c r="B424">
        <v>186</v>
      </c>
      <c r="C424">
        <v>98</v>
      </c>
      <c r="D424" s="42">
        <v>95.140690588488567</v>
      </c>
      <c r="E424" s="43">
        <v>53</v>
      </c>
    </row>
    <row r="425" spans="1:5">
      <c r="A425" s="1">
        <v>529000</v>
      </c>
      <c r="B425">
        <v>309</v>
      </c>
      <c r="C425">
        <v>97</v>
      </c>
      <c r="D425" s="42">
        <v>51.153129621148643</v>
      </c>
      <c r="E425" s="43">
        <v>61</v>
      </c>
    </row>
    <row r="426" spans="1:5">
      <c r="A426" s="1">
        <v>413000</v>
      </c>
      <c r="B426">
        <v>186</v>
      </c>
      <c r="C426">
        <v>105</v>
      </c>
      <c r="D426" s="42">
        <v>95.059162801485286</v>
      </c>
      <c r="E426" s="43">
        <v>55</v>
      </c>
    </row>
    <row r="427" spans="1:5">
      <c r="A427" s="1">
        <v>648000</v>
      </c>
      <c r="B427">
        <v>788</v>
      </c>
      <c r="C427">
        <v>117</v>
      </c>
      <c r="D427" s="42">
        <v>46.461095499332131</v>
      </c>
      <c r="E427" s="43">
        <v>61</v>
      </c>
    </row>
    <row r="428" spans="1:5">
      <c r="A428" s="1">
        <v>437000</v>
      </c>
      <c r="B428">
        <v>186</v>
      </c>
      <c r="C428">
        <v>105</v>
      </c>
      <c r="D428" s="42">
        <v>95.939328009782329</v>
      </c>
      <c r="E428" s="43">
        <v>53</v>
      </c>
    </row>
    <row r="429" spans="1:5">
      <c r="A429" s="1">
        <v>607000</v>
      </c>
      <c r="B429">
        <v>319</v>
      </c>
      <c r="C429">
        <v>138</v>
      </c>
      <c r="D429" s="42">
        <v>68.599388112662794</v>
      </c>
      <c r="E429" s="43">
        <v>59</v>
      </c>
    </row>
    <row r="430" spans="1:5">
      <c r="A430" s="1">
        <v>497000</v>
      </c>
      <c r="B430">
        <v>186</v>
      </c>
      <c r="C430">
        <v>117</v>
      </c>
      <c r="D430" s="42">
        <v>95.665981839256816</v>
      </c>
      <c r="E430" s="43">
        <v>56</v>
      </c>
    </row>
    <row r="431" spans="1:5">
      <c r="A431" s="1">
        <v>517000</v>
      </c>
      <c r="B431">
        <v>292</v>
      </c>
      <c r="C431">
        <v>103</v>
      </c>
      <c r="D431" s="42">
        <v>63.096728999906091</v>
      </c>
      <c r="E431" s="43">
        <v>59</v>
      </c>
    </row>
    <row r="432" spans="1:5">
      <c r="A432" s="1">
        <v>581000</v>
      </c>
      <c r="B432">
        <v>260</v>
      </c>
      <c r="C432">
        <v>122</v>
      </c>
      <c r="D432" s="42">
        <v>95.899262372962298</v>
      </c>
      <c r="E432" s="43">
        <v>56</v>
      </c>
    </row>
    <row r="433" spans="1:5">
      <c r="A433" s="1">
        <v>528000</v>
      </c>
      <c r="B433">
        <v>333</v>
      </c>
      <c r="C433">
        <v>92</v>
      </c>
      <c r="D433" s="42">
        <v>50.990549841940492</v>
      </c>
      <c r="E433" s="43">
        <v>62</v>
      </c>
    </row>
    <row r="434" spans="1:5">
      <c r="A434" s="1">
        <v>474000</v>
      </c>
      <c r="B434">
        <v>229</v>
      </c>
      <c r="C434">
        <v>107</v>
      </c>
      <c r="D434" s="42">
        <v>96.109610775466621</v>
      </c>
      <c r="E434" s="43">
        <v>56</v>
      </c>
    </row>
    <row r="435" spans="1:5">
      <c r="A435" s="1">
        <v>542000</v>
      </c>
      <c r="B435">
        <v>368</v>
      </c>
      <c r="C435">
        <v>100</v>
      </c>
      <c r="D435" s="42">
        <v>45.425299504857939</v>
      </c>
      <c r="E435" s="43">
        <v>62</v>
      </c>
    </row>
    <row r="436" spans="1:5">
      <c r="A436" s="1">
        <v>394000</v>
      </c>
      <c r="B436">
        <v>191</v>
      </c>
      <c r="C436">
        <v>102</v>
      </c>
      <c r="D436" s="42">
        <v>95.300169075017322</v>
      </c>
      <c r="E436" s="43">
        <v>57</v>
      </c>
    </row>
    <row r="437" spans="1:5">
      <c r="A437" s="1">
        <v>510000</v>
      </c>
      <c r="B437">
        <v>404</v>
      </c>
      <c r="C437">
        <v>88</v>
      </c>
      <c r="D437" s="42">
        <v>33.988768064616593</v>
      </c>
      <c r="E437" s="43">
        <v>64</v>
      </c>
    </row>
    <row r="438" spans="1:5">
      <c r="A438" s="1">
        <v>454000</v>
      </c>
      <c r="B438">
        <v>200</v>
      </c>
      <c r="C438">
        <v>106</v>
      </c>
      <c r="D438" s="42">
        <v>95.698486766293982</v>
      </c>
      <c r="E438" s="43">
        <v>56</v>
      </c>
    </row>
    <row r="439" spans="1:5">
      <c r="A439" s="1">
        <v>563000</v>
      </c>
      <c r="B439">
        <v>790</v>
      </c>
      <c r="C439">
        <v>92</v>
      </c>
      <c r="D439" s="42">
        <v>28.043750009115499</v>
      </c>
      <c r="E439" s="43">
        <v>66</v>
      </c>
    </row>
    <row r="440" spans="1:5">
      <c r="A440" s="1">
        <v>534000</v>
      </c>
      <c r="B440">
        <v>317</v>
      </c>
      <c r="C440">
        <v>111</v>
      </c>
      <c r="D440" s="42">
        <v>96.064425341915879</v>
      </c>
      <c r="E440" s="43">
        <v>56</v>
      </c>
    </row>
    <row r="441" spans="1:5">
      <c r="A441" s="1">
        <v>592000</v>
      </c>
      <c r="B441">
        <v>521</v>
      </c>
      <c r="C441">
        <v>124</v>
      </c>
      <c r="D441" s="42">
        <v>27.839844063600982</v>
      </c>
      <c r="E441" s="43">
        <v>66</v>
      </c>
    </row>
    <row r="442" spans="1:5">
      <c r="A442" s="1">
        <v>584000</v>
      </c>
      <c r="B442">
        <v>334</v>
      </c>
      <c r="C442">
        <v>124</v>
      </c>
      <c r="D442" s="42">
        <v>94.808312888472187</v>
      </c>
      <c r="E442" s="43">
        <v>56</v>
      </c>
    </row>
    <row r="443" spans="1:5">
      <c r="A443" s="1">
        <v>505000</v>
      </c>
      <c r="B443">
        <v>278</v>
      </c>
      <c r="C443">
        <v>88</v>
      </c>
      <c r="D443" s="42">
        <v>33.814755005193938</v>
      </c>
      <c r="E443" s="43">
        <v>63</v>
      </c>
    </row>
    <row r="444" spans="1:5">
      <c r="A444" s="1">
        <v>457000</v>
      </c>
      <c r="B444">
        <v>200</v>
      </c>
      <c r="C444">
        <v>100</v>
      </c>
      <c r="D444" s="42">
        <v>94.711849476777999</v>
      </c>
      <c r="E444" s="43">
        <v>56</v>
      </c>
    </row>
    <row r="445" spans="1:5">
      <c r="A445" s="1">
        <v>569000</v>
      </c>
      <c r="B445">
        <v>278</v>
      </c>
      <c r="C445">
        <v>150</v>
      </c>
      <c r="D445" s="42">
        <v>45.895952239827203</v>
      </c>
      <c r="E445" s="43">
        <v>62</v>
      </c>
    </row>
    <row r="446" spans="1:5">
      <c r="A446" s="1">
        <v>403000</v>
      </c>
      <c r="B446">
        <v>194</v>
      </c>
      <c r="C446">
        <v>114</v>
      </c>
      <c r="D446" s="42">
        <v>94.928847936219185</v>
      </c>
      <c r="E446" s="43">
        <v>56</v>
      </c>
    </row>
    <row r="447" spans="1:5">
      <c r="A447" s="1">
        <v>652000</v>
      </c>
      <c r="B447">
        <v>281</v>
      </c>
      <c r="C447">
        <v>150</v>
      </c>
      <c r="D447" s="42">
        <v>51.427585931452882</v>
      </c>
      <c r="E447" s="43">
        <v>62</v>
      </c>
    </row>
    <row r="448" spans="1:5">
      <c r="A448" s="1">
        <v>673000</v>
      </c>
      <c r="B448">
        <v>470</v>
      </c>
      <c r="C448">
        <v>141</v>
      </c>
      <c r="D448" s="42">
        <v>95.530919100126098</v>
      </c>
      <c r="E448" s="43">
        <v>56</v>
      </c>
    </row>
    <row r="449" spans="1:5">
      <c r="A449" s="1">
        <v>555000</v>
      </c>
      <c r="B449">
        <v>275</v>
      </c>
      <c r="C449">
        <v>98</v>
      </c>
      <c r="D449" s="42">
        <v>62.620918742364744</v>
      </c>
      <c r="E449" s="43">
        <v>61</v>
      </c>
    </row>
    <row r="450" spans="1:5">
      <c r="A450" s="1">
        <v>617000</v>
      </c>
      <c r="B450">
        <v>352</v>
      </c>
      <c r="C450">
        <v>108</v>
      </c>
      <c r="D450" s="42">
        <v>68.586212154999373</v>
      </c>
      <c r="E450" s="43">
        <v>57</v>
      </c>
    </row>
    <row r="451" spans="1:5">
      <c r="A451" s="1">
        <v>533000</v>
      </c>
      <c r="B451">
        <v>351</v>
      </c>
      <c r="C451">
        <v>136</v>
      </c>
      <c r="D451" s="42">
        <v>68.067517227545679</v>
      </c>
      <c r="E451" s="43">
        <v>57</v>
      </c>
    </row>
    <row r="452" spans="1:5">
      <c r="A452" s="1">
        <v>505000</v>
      </c>
      <c r="B452">
        <v>275</v>
      </c>
      <c r="C452">
        <v>118</v>
      </c>
      <c r="D452" s="42">
        <v>60.2553870999322</v>
      </c>
      <c r="E452" s="43">
        <v>60</v>
      </c>
    </row>
    <row r="453" spans="1:5">
      <c r="A453" s="1">
        <v>494000</v>
      </c>
      <c r="B453">
        <v>280</v>
      </c>
      <c r="C453">
        <v>113</v>
      </c>
      <c r="D453" s="42">
        <v>51.9464124931201</v>
      </c>
      <c r="E453" s="43">
        <v>62</v>
      </c>
    </row>
    <row r="454" spans="1:5">
      <c r="A454" s="1">
        <v>510000</v>
      </c>
      <c r="B454">
        <v>279</v>
      </c>
      <c r="C454">
        <v>99</v>
      </c>
      <c r="D454" s="42">
        <v>45.061532914398562</v>
      </c>
      <c r="E454" s="43">
        <v>62</v>
      </c>
    </row>
    <row r="455" spans="1:5">
      <c r="A455" s="1">
        <v>526000</v>
      </c>
      <c r="B455">
        <v>277</v>
      </c>
      <c r="C455">
        <v>100</v>
      </c>
      <c r="D455" s="42">
        <v>33.260218318268457</v>
      </c>
      <c r="E455" s="43">
        <v>66</v>
      </c>
    </row>
    <row r="456" spans="1:5">
      <c r="A456" s="1">
        <v>638000</v>
      </c>
      <c r="B456">
        <v>519</v>
      </c>
      <c r="C456">
        <v>126</v>
      </c>
      <c r="D456" s="42">
        <v>26.867990989094508</v>
      </c>
      <c r="E456" s="43">
        <v>66</v>
      </c>
    </row>
    <row r="457" spans="1:5">
      <c r="A457" s="1">
        <v>598000</v>
      </c>
      <c r="B457">
        <v>517</v>
      </c>
      <c r="C457">
        <v>104</v>
      </c>
      <c r="D457" s="42">
        <v>27.72603535105111</v>
      </c>
      <c r="E457" s="43">
        <v>65</v>
      </c>
    </row>
    <row r="458" spans="1:5">
      <c r="A458" s="1">
        <v>470000</v>
      </c>
      <c r="B458">
        <v>274</v>
      </c>
      <c r="C458">
        <v>110</v>
      </c>
      <c r="D458" s="42">
        <v>33.867595487650519</v>
      </c>
      <c r="E458" s="43">
        <v>65</v>
      </c>
    </row>
    <row r="459" spans="1:5">
      <c r="A459" s="1">
        <v>460000</v>
      </c>
      <c r="B459">
        <v>279</v>
      </c>
      <c r="C459">
        <v>91</v>
      </c>
      <c r="D459" s="42">
        <v>45.146300471094648</v>
      </c>
      <c r="E459" s="43">
        <v>63</v>
      </c>
    </row>
    <row r="460" spans="1:5">
      <c r="A460" s="1">
        <v>501000</v>
      </c>
      <c r="B460">
        <v>276</v>
      </c>
      <c r="C460">
        <v>88</v>
      </c>
      <c r="D460" s="42">
        <v>51.175498899563699</v>
      </c>
      <c r="E460" s="43">
        <v>62</v>
      </c>
    </row>
    <row r="461" spans="1:5">
      <c r="A461" s="1">
        <v>549000</v>
      </c>
      <c r="B461">
        <v>275</v>
      </c>
      <c r="C461">
        <v>101</v>
      </c>
      <c r="D461" s="42">
        <v>62.723597257070082</v>
      </c>
      <c r="E461" s="43">
        <v>59</v>
      </c>
    </row>
    <row r="462" spans="1:5">
      <c r="A462" s="1">
        <v>581000</v>
      </c>
      <c r="B462">
        <v>351</v>
      </c>
      <c r="C462">
        <v>134</v>
      </c>
      <c r="D462" s="42">
        <v>68.757344585675199</v>
      </c>
      <c r="E462" s="43">
        <v>59</v>
      </c>
    </row>
    <row r="463" spans="1:5">
      <c r="A463" s="1">
        <v>591000</v>
      </c>
      <c r="B463">
        <v>353</v>
      </c>
      <c r="C463">
        <v>120</v>
      </c>
      <c r="D463" s="42">
        <v>67.975108874090893</v>
      </c>
      <c r="E463" s="43">
        <v>58</v>
      </c>
    </row>
    <row r="464" spans="1:5">
      <c r="A464" s="1">
        <v>522000</v>
      </c>
      <c r="B464">
        <v>280</v>
      </c>
      <c r="C464">
        <v>101</v>
      </c>
      <c r="D464" s="42">
        <v>62.961602760663112</v>
      </c>
      <c r="E464" s="43">
        <v>58</v>
      </c>
    </row>
    <row r="465" spans="1:5">
      <c r="A465" s="1">
        <v>490000</v>
      </c>
      <c r="B465">
        <v>280</v>
      </c>
      <c r="C465">
        <v>102</v>
      </c>
      <c r="D465" s="42">
        <v>50.568009493800297</v>
      </c>
      <c r="E465" s="43">
        <v>61</v>
      </c>
    </row>
    <row r="466" spans="1:5">
      <c r="A466" s="1">
        <v>487000</v>
      </c>
      <c r="B466">
        <v>280</v>
      </c>
      <c r="C466">
        <v>107</v>
      </c>
      <c r="D466" s="42">
        <v>44.262301043868739</v>
      </c>
      <c r="E466" s="43">
        <v>62</v>
      </c>
    </row>
    <row r="467" spans="1:5">
      <c r="A467" s="1">
        <v>539000</v>
      </c>
      <c r="B467">
        <v>280</v>
      </c>
      <c r="C467">
        <v>112</v>
      </c>
      <c r="D467" s="42">
        <v>33.602136296293061</v>
      </c>
      <c r="E467" s="43">
        <v>64</v>
      </c>
    </row>
    <row r="468" spans="1:5">
      <c r="A468" s="1">
        <v>529000</v>
      </c>
      <c r="B468">
        <v>523</v>
      </c>
      <c r="C468">
        <v>93</v>
      </c>
      <c r="D468" s="42">
        <v>27.997554209433261</v>
      </c>
      <c r="E468" s="43">
        <v>66</v>
      </c>
    </row>
    <row r="469" spans="1:5">
      <c r="A469" s="1">
        <v>542000</v>
      </c>
      <c r="B469">
        <v>513</v>
      </c>
      <c r="C469">
        <v>90</v>
      </c>
      <c r="D469" s="42">
        <v>28.09217153966911</v>
      </c>
      <c r="E469" s="43">
        <v>66</v>
      </c>
    </row>
    <row r="470" spans="1:5">
      <c r="A470" s="1">
        <v>458000</v>
      </c>
      <c r="B470">
        <v>275</v>
      </c>
      <c r="C470">
        <v>94</v>
      </c>
      <c r="D470" s="42">
        <v>34.23072388290916</v>
      </c>
      <c r="E470" s="43">
        <v>64</v>
      </c>
    </row>
    <row r="471" spans="1:5">
      <c r="A471" s="1">
        <v>501000</v>
      </c>
      <c r="B471">
        <v>276</v>
      </c>
      <c r="C471">
        <v>88</v>
      </c>
      <c r="D471" s="42">
        <v>45.399158620273013</v>
      </c>
      <c r="E471" s="43">
        <v>62</v>
      </c>
    </row>
    <row r="472" spans="1:5">
      <c r="A472" s="1">
        <v>478000</v>
      </c>
      <c r="B472">
        <v>276</v>
      </c>
      <c r="C472">
        <v>94</v>
      </c>
      <c r="D472" s="42">
        <v>51.448243736416288</v>
      </c>
      <c r="E472" s="43">
        <v>62</v>
      </c>
    </row>
    <row r="473" spans="1:5">
      <c r="A473" s="1">
        <v>527000</v>
      </c>
      <c r="B473">
        <v>276</v>
      </c>
      <c r="C473">
        <v>102</v>
      </c>
      <c r="D473" s="42">
        <v>62.621045857578743</v>
      </c>
      <c r="E473" s="43">
        <v>58</v>
      </c>
    </row>
    <row r="474" spans="1:5">
      <c r="A474" s="1">
        <v>536000</v>
      </c>
      <c r="B474">
        <v>347</v>
      </c>
      <c r="C474">
        <v>99</v>
      </c>
      <c r="D474" s="42">
        <v>69.32108943240263</v>
      </c>
      <c r="E474" s="43">
        <v>58</v>
      </c>
    </row>
    <row r="475" spans="1:5">
      <c r="A475" s="1">
        <v>414000</v>
      </c>
      <c r="B475">
        <v>274</v>
      </c>
      <c r="C475">
        <v>111</v>
      </c>
      <c r="D475" s="42">
        <v>139.16997891336311</v>
      </c>
      <c r="E475" s="43">
        <v>52</v>
      </c>
    </row>
    <row r="476" spans="1:5">
      <c r="A476" s="1">
        <v>348000</v>
      </c>
      <c r="B476">
        <v>119</v>
      </c>
      <c r="C476">
        <v>102</v>
      </c>
      <c r="D476" s="42">
        <v>132.28983899407791</v>
      </c>
      <c r="E476" s="43">
        <v>52</v>
      </c>
    </row>
    <row r="477" spans="1:5">
      <c r="A477" s="1">
        <v>470000</v>
      </c>
      <c r="B477">
        <v>240</v>
      </c>
      <c r="C477">
        <v>102</v>
      </c>
      <c r="D477" s="42">
        <v>121.19691959025531</v>
      </c>
      <c r="E477" s="43">
        <v>54</v>
      </c>
    </row>
    <row r="478" spans="1:5">
      <c r="A478" s="1">
        <v>482000</v>
      </c>
      <c r="B478">
        <v>227</v>
      </c>
      <c r="C478">
        <v>115</v>
      </c>
      <c r="D478" s="42">
        <v>114.2620880955311</v>
      </c>
      <c r="E478" s="43">
        <v>54</v>
      </c>
    </row>
    <row r="479" spans="1:5">
      <c r="A479" s="1">
        <v>561000</v>
      </c>
      <c r="B479">
        <v>260</v>
      </c>
      <c r="C479">
        <v>131</v>
      </c>
      <c r="D479" s="42">
        <v>69.588842726407904</v>
      </c>
      <c r="E479" s="43">
        <v>59</v>
      </c>
    </row>
    <row r="480" spans="1:5">
      <c r="A480" s="1">
        <v>489000</v>
      </c>
      <c r="B480">
        <v>249</v>
      </c>
      <c r="C480">
        <v>133</v>
      </c>
      <c r="D480" s="42">
        <v>61.65550793600368</v>
      </c>
      <c r="E480" s="43">
        <v>62</v>
      </c>
    </row>
    <row r="481" spans="1:5">
      <c r="A481" s="1">
        <v>479000</v>
      </c>
      <c r="B481">
        <v>249</v>
      </c>
      <c r="C481">
        <v>88</v>
      </c>
      <c r="D481" s="42">
        <v>51.615783403300163</v>
      </c>
      <c r="E481" s="43">
        <v>62</v>
      </c>
    </row>
    <row r="482" spans="1:5">
      <c r="A482" s="1">
        <v>508000</v>
      </c>
      <c r="B482">
        <v>248</v>
      </c>
      <c r="C482">
        <v>103</v>
      </c>
      <c r="D482" s="42">
        <v>43.627757037513412</v>
      </c>
      <c r="E482" s="43">
        <v>62</v>
      </c>
    </row>
    <row r="483" spans="1:5">
      <c r="A483" s="1">
        <v>548000</v>
      </c>
      <c r="B483">
        <v>249</v>
      </c>
      <c r="C483">
        <v>126</v>
      </c>
      <c r="D483" s="42">
        <v>34.586535800549562</v>
      </c>
      <c r="E483" s="43">
        <v>65</v>
      </c>
    </row>
    <row r="484" spans="1:5">
      <c r="A484" s="1">
        <v>569000</v>
      </c>
      <c r="B484">
        <v>452</v>
      </c>
      <c r="C484">
        <v>99</v>
      </c>
      <c r="D484" s="42">
        <v>25.60000613896662</v>
      </c>
      <c r="E484" s="43">
        <v>66</v>
      </c>
    </row>
    <row r="485" spans="1:5">
      <c r="A485" s="1">
        <v>511000</v>
      </c>
      <c r="B485">
        <v>187</v>
      </c>
      <c r="C485">
        <v>92</v>
      </c>
      <c r="D485" s="42">
        <v>357.18437359469431</v>
      </c>
      <c r="E485" s="43">
        <v>39</v>
      </c>
    </row>
    <row r="486" spans="1:5">
      <c r="A486" s="1">
        <v>574000</v>
      </c>
      <c r="B486">
        <v>263</v>
      </c>
      <c r="C486">
        <v>120</v>
      </c>
      <c r="D486" s="42">
        <v>326.34015457793259</v>
      </c>
      <c r="E486" s="43">
        <v>39</v>
      </c>
    </row>
    <row r="487" spans="1:5">
      <c r="A487" s="1">
        <v>491000</v>
      </c>
      <c r="B487">
        <v>213</v>
      </c>
      <c r="C487">
        <v>131</v>
      </c>
      <c r="D487" s="42">
        <v>318.24274506126608</v>
      </c>
      <c r="E487" s="43">
        <v>40</v>
      </c>
    </row>
    <row r="488" spans="1:5">
      <c r="A488" s="1">
        <v>359000</v>
      </c>
      <c r="B488">
        <v>255</v>
      </c>
      <c r="C488">
        <v>129</v>
      </c>
      <c r="D488" s="42">
        <v>312.032958985314</v>
      </c>
      <c r="E488" s="43">
        <v>40</v>
      </c>
    </row>
    <row r="489" spans="1:5">
      <c r="A489" s="1">
        <v>552000</v>
      </c>
      <c r="B489">
        <v>240</v>
      </c>
      <c r="C489">
        <v>125</v>
      </c>
      <c r="D489" s="42">
        <v>304.87936118894658</v>
      </c>
      <c r="E489" s="43">
        <v>40</v>
      </c>
    </row>
    <row r="490" spans="1:5">
      <c r="A490" s="1">
        <v>500000</v>
      </c>
      <c r="B490">
        <v>256</v>
      </c>
      <c r="C490">
        <v>128</v>
      </c>
      <c r="D490" s="42">
        <v>298.7242666883738</v>
      </c>
      <c r="E490" s="43">
        <v>40</v>
      </c>
    </row>
    <row r="491" spans="1:5">
      <c r="A491" s="1">
        <v>553000</v>
      </c>
      <c r="B491">
        <v>252</v>
      </c>
      <c r="C491">
        <v>128</v>
      </c>
      <c r="D491" s="42">
        <v>292.51448061236363</v>
      </c>
      <c r="E491" s="43">
        <v>44</v>
      </c>
    </row>
    <row r="492" spans="1:5">
      <c r="A492" s="1">
        <v>544000</v>
      </c>
      <c r="B492">
        <v>212</v>
      </c>
      <c r="C492">
        <v>113</v>
      </c>
      <c r="D492" s="42">
        <v>131.86240509811509</v>
      </c>
      <c r="E492" s="43">
        <v>53</v>
      </c>
    </row>
    <row r="493" spans="1:5">
      <c r="A493" s="1">
        <v>612000</v>
      </c>
      <c r="B493">
        <v>310</v>
      </c>
      <c r="C493">
        <v>131</v>
      </c>
      <c r="D493" s="42">
        <v>147.79398704423309</v>
      </c>
      <c r="E493" s="43">
        <v>51</v>
      </c>
    </row>
    <row r="494" spans="1:5">
      <c r="A494" s="1">
        <v>521000</v>
      </c>
      <c r="B494">
        <v>196</v>
      </c>
      <c r="C494">
        <v>98</v>
      </c>
      <c r="D494" s="42">
        <v>124.9314757686237</v>
      </c>
      <c r="E494" s="43">
        <v>53</v>
      </c>
    </row>
    <row r="495" spans="1:5">
      <c r="A495" s="1">
        <v>586000</v>
      </c>
      <c r="B495">
        <v>529</v>
      </c>
      <c r="C495">
        <v>93</v>
      </c>
      <c r="D495" s="42">
        <v>141.9015573694542</v>
      </c>
      <c r="E495" s="43">
        <v>53</v>
      </c>
    </row>
    <row r="496" spans="1:5">
      <c r="A496" s="1">
        <v>512000</v>
      </c>
      <c r="B496">
        <v>178</v>
      </c>
      <c r="C496">
        <v>98</v>
      </c>
      <c r="D496" s="42">
        <v>116.9447081766386</v>
      </c>
      <c r="E496" s="43">
        <v>55</v>
      </c>
    </row>
    <row r="497" spans="1:5">
      <c r="A497" s="1">
        <v>579000</v>
      </c>
      <c r="B497">
        <v>412</v>
      </c>
      <c r="C497">
        <v>125</v>
      </c>
      <c r="D497" s="42">
        <v>123.8336842682198</v>
      </c>
      <c r="E497" s="43">
        <v>54</v>
      </c>
    </row>
    <row r="498" spans="1:5">
      <c r="A498" s="1">
        <v>508000</v>
      </c>
      <c r="B498">
        <v>173</v>
      </c>
      <c r="C498">
        <v>98</v>
      </c>
      <c r="D498" s="42">
        <v>107.9021023221034</v>
      </c>
      <c r="E498" s="43">
        <v>55</v>
      </c>
    </row>
    <row r="499" spans="1:5">
      <c r="A499" s="1">
        <v>576000</v>
      </c>
      <c r="B499">
        <v>404</v>
      </c>
      <c r="C499">
        <v>94</v>
      </c>
      <c r="D499" s="42">
        <v>115.78942436271289</v>
      </c>
      <c r="E499" s="43">
        <v>54</v>
      </c>
    </row>
    <row r="500" spans="1:5">
      <c r="A500" s="1">
        <v>526000</v>
      </c>
      <c r="B500">
        <v>202</v>
      </c>
      <c r="C500">
        <v>101</v>
      </c>
      <c r="D500" s="42">
        <v>99.857842416536741</v>
      </c>
      <c r="E500" s="43">
        <v>56</v>
      </c>
    </row>
    <row r="501" spans="1:5">
      <c r="A501" s="1">
        <v>542000</v>
      </c>
      <c r="B501">
        <v>244</v>
      </c>
      <c r="C501">
        <v>98</v>
      </c>
      <c r="D501" s="42">
        <v>88.876036977586509</v>
      </c>
      <c r="E501" s="43">
        <v>56</v>
      </c>
    </row>
    <row r="502" spans="1:5">
      <c r="A502" s="1">
        <v>487000</v>
      </c>
      <c r="B502">
        <v>257</v>
      </c>
      <c r="C502">
        <v>144</v>
      </c>
      <c r="D502" s="42">
        <v>286.35938611179068</v>
      </c>
      <c r="E502" s="43">
        <v>44</v>
      </c>
    </row>
    <row r="503" spans="1:5">
      <c r="A503" s="1">
        <v>509000</v>
      </c>
      <c r="B503">
        <v>259</v>
      </c>
      <c r="C503">
        <v>119</v>
      </c>
      <c r="D503" s="42">
        <v>279.20578831548153</v>
      </c>
      <c r="E503" s="43">
        <v>44</v>
      </c>
    </row>
    <row r="504" spans="1:5">
      <c r="A504" s="1">
        <v>478000</v>
      </c>
      <c r="B504">
        <v>269</v>
      </c>
      <c r="C504">
        <v>141</v>
      </c>
      <c r="D504" s="42">
        <v>273.05069381491029</v>
      </c>
      <c r="E504" s="43">
        <v>44</v>
      </c>
    </row>
    <row r="505" spans="1:5">
      <c r="A505" s="1">
        <v>454000</v>
      </c>
      <c r="B505">
        <v>287</v>
      </c>
      <c r="C505">
        <v>129</v>
      </c>
      <c r="D505" s="42">
        <v>265.89709601860102</v>
      </c>
      <c r="E505" s="43">
        <v>45</v>
      </c>
    </row>
    <row r="506" spans="1:5">
      <c r="A506" s="1">
        <v>466000</v>
      </c>
      <c r="B506">
        <v>247</v>
      </c>
      <c r="C506">
        <v>78</v>
      </c>
      <c r="D506" s="42">
        <v>258.68880664685111</v>
      </c>
      <c r="E506" s="43">
        <v>45</v>
      </c>
    </row>
    <row r="507" spans="1:5">
      <c r="A507" s="1">
        <v>500000</v>
      </c>
      <c r="B507">
        <v>251</v>
      </c>
      <c r="C507">
        <v>109</v>
      </c>
      <c r="D507" s="42">
        <v>252.5884037216608</v>
      </c>
      <c r="E507" s="43">
        <v>45</v>
      </c>
    </row>
    <row r="508" spans="1:5">
      <c r="A508" s="1">
        <v>528000</v>
      </c>
      <c r="B508">
        <v>251</v>
      </c>
      <c r="C508">
        <v>120</v>
      </c>
      <c r="D508" s="42">
        <v>245.3801143499706</v>
      </c>
      <c r="E508" s="43">
        <v>43</v>
      </c>
    </row>
    <row r="509" spans="1:5">
      <c r="A509" s="1">
        <v>498000</v>
      </c>
      <c r="B509">
        <v>250</v>
      </c>
      <c r="C509">
        <v>104</v>
      </c>
      <c r="D509" s="42">
        <v>239.27971142478029</v>
      </c>
      <c r="E509" s="43">
        <v>44</v>
      </c>
    </row>
    <row r="510" spans="1:5">
      <c r="A510" s="1">
        <v>418000</v>
      </c>
      <c r="B510">
        <v>174</v>
      </c>
      <c r="C510">
        <v>90</v>
      </c>
      <c r="D510" s="42">
        <v>228.07740887013779</v>
      </c>
      <c r="E510" s="43">
        <v>45</v>
      </c>
    </row>
    <row r="511" spans="1:5">
      <c r="A511" s="1">
        <v>442000</v>
      </c>
      <c r="B511">
        <v>230</v>
      </c>
      <c r="C511">
        <v>109</v>
      </c>
      <c r="D511" s="42">
        <v>221.92231436956661</v>
      </c>
      <c r="E511" s="43">
        <v>45</v>
      </c>
    </row>
    <row r="512" spans="1:5">
      <c r="A512" s="1">
        <v>436000</v>
      </c>
      <c r="B512">
        <v>170</v>
      </c>
      <c r="C512">
        <v>129</v>
      </c>
      <c r="D512" s="42">
        <v>228.2008469593647</v>
      </c>
      <c r="E512" s="43">
        <v>46</v>
      </c>
    </row>
    <row r="513" spans="1:5">
      <c r="A513" s="1">
        <v>447000</v>
      </c>
      <c r="B513">
        <v>167</v>
      </c>
      <c r="C513">
        <v>82</v>
      </c>
      <c r="D513" s="42">
        <v>229.91396472440201</v>
      </c>
      <c r="E513" s="43">
        <v>46</v>
      </c>
    </row>
    <row r="514" spans="1:5">
      <c r="A514" s="1">
        <v>134000</v>
      </c>
      <c r="B514">
        <v>0</v>
      </c>
      <c r="C514">
        <v>54</v>
      </c>
      <c r="D514" s="42">
        <v>192.72295880104559</v>
      </c>
      <c r="E514" s="43">
        <v>45</v>
      </c>
    </row>
    <row r="515" spans="1:5">
      <c r="A515" s="1">
        <v>148000</v>
      </c>
      <c r="B515">
        <v>0</v>
      </c>
      <c r="C515">
        <v>63</v>
      </c>
      <c r="D515" s="42">
        <v>195.14208299295331</v>
      </c>
      <c r="E515" s="43">
        <v>45</v>
      </c>
    </row>
    <row r="516" spans="1:5">
      <c r="A516" s="1">
        <v>148000</v>
      </c>
      <c r="B516">
        <v>0</v>
      </c>
      <c r="C516">
        <v>63</v>
      </c>
      <c r="D516" s="42">
        <v>197.2733246057376</v>
      </c>
      <c r="E516" s="43">
        <v>44</v>
      </c>
    </row>
    <row r="517" spans="1:5">
      <c r="A517" s="1">
        <v>487000</v>
      </c>
      <c r="B517">
        <v>169</v>
      </c>
      <c r="C517">
        <v>82</v>
      </c>
      <c r="D517" s="42">
        <v>233.38991769862571</v>
      </c>
      <c r="E517" s="43">
        <v>46</v>
      </c>
    </row>
    <row r="518" spans="1:5">
      <c r="A518" s="1">
        <v>431000</v>
      </c>
      <c r="B518">
        <v>169</v>
      </c>
      <c r="C518">
        <v>109</v>
      </c>
      <c r="D518" s="42">
        <v>235.09914802894679</v>
      </c>
      <c r="E518" s="43">
        <v>42</v>
      </c>
    </row>
    <row r="519" spans="1:5">
      <c r="A519" s="1">
        <v>418000</v>
      </c>
      <c r="B519">
        <v>169</v>
      </c>
      <c r="C519">
        <v>89</v>
      </c>
      <c r="D519" s="42">
        <v>237.576755054144</v>
      </c>
      <c r="E519" s="43">
        <v>43</v>
      </c>
    </row>
    <row r="520" spans="1:5">
      <c r="A520" s="1">
        <v>438000</v>
      </c>
      <c r="B520">
        <v>166</v>
      </c>
      <c r="C520">
        <v>105</v>
      </c>
      <c r="D520" s="42">
        <v>239.28598538446499</v>
      </c>
      <c r="E520" s="43">
        <v>43</v>
      </c>
    </row>
    <row r="521" spans="1:5">
      <c r="A521" s="1">
        <v>213000</v>
      </c>
      <c r="B521">
        <v>0</v>
      </c>
      <c r="C521">
        <v>77</v>
      </c>
      <c r="D521" s="42">
        <v>245.6728369670428</v>
      </c>
      <c r="E521" s="43">
        <v>43</v>
      </c>
    </row>
    <row r="522" spans="1:5">
      <c r="A522" s="1">
        <v>216000</v>
      </c>
      <c r="B522">
        <v>0</v>
      </c>
      <c r="C522">
        <v>75</v>
      </c>
      <c r="D522" s="42">
        <v>251.11463645082731</v>
      </c>
      <c r="E522" s="43">
        <v>44</v>
      </c>
    </row>
    <row r="523" spans="1:5">
      <c r="A523" s="1">
        <v>202000</v>
      </c>
      <c r="B523">
        <v>0</v>
      </c>
      <c r="C523">
        <v>73</v>
      </c>
      <c r="D523" s="42">
        <v>256.21054135840569</v>
      </c>
      <c r="E523" s="43">
        <v>42</v>
      </c>
    </row>
    <row r="524" spans="1:5">
      <c r="A524" s="1">
        <v>380000</v>
      </c>
      <c r="B524">
        <v>266</v>
      </c>
      <c r="C524">
        <v>140</v>
      </c>
      <c r="D524" s="42">
        <v>41.086728682460759</v>
      </c>
      <c r="E524" s="43">
        <v>65</v>
      </c>
    </row>
    <row r="525" spans="1:5">
      <c r="A525" s="1">
        <v>390000</v>
      </c>
      <c r="B525">
        <v>252</v>
      </c>
      <c r="C525">
        <v>90</v>
      </c>
      <c r="D525" s="42">
        <v>44.311735783578037</v>
      </c>
      <c r="E525" s="43">
        <v>63</v>
      </c>
    </row>
    <row r="526" spans="1:5">
      <c r="A526" s="1">
        <v>818000</v>
      </c>
      <c r="B526">
        <v>457</v>
      </c>
      <c r="C526">
        <v>177</v>
      </c>
      <c r="D526" s="42">
        <v>70.93766160102706</v>
      </c>
      <c r="E526" s="43">
        <v>56</v>
      </c>
    </row>
    <row r="527" spans="1:5">
      <c r="A527" s="1">
        <v>615000</v>
      </c>
      <c r="B527">
        <v>357</v>
      </c>
      <c r="C527">
        <v>138</v>
      </c>
      <c r="D527" s="42">
        <v>72.317477125821966</v>
      </c>
      <c r="E527" s="43">
        <v>54</v>
      </c>
    </row>
    <row r="528" spans="1:5">
      <c r="A528" s="1">
        <v>707000</v>
      </c>
      <c r="B528">
        <v>412</v>
      </c>
      <c r="C528">
        <v>172</v>
      </c>
      <c r="D528" s="42">
        <v>77.654160752039374</v>
      </c>
      <c r="E528" s="43">
        <v>54</v>
      </c>
    </row>
    <row r="529" spans="1:5">
      <c r="A529" s="1">
        <v>626000</v>
      </c>
      <c r="B529">
        <v>402</v>
      </c>
      <c r="C529">
        <v>125</v>
      </c>
      <c r="D529" s="42">
        <v>87.329182055447646</v>
      </c>
      <c r="E529" s="43">
        <v>53</v>
      </c>
    </row>
    <row r="530" spans="1:5">
      <c r="A530" s="1">
        <v>614000</v>
      </c>
      <c r="B530">
        <v>391</v>
      </c>
      <c r="C530">
        <v>111</v>
      </c>
      <c r="D530" s="42">
        <v>92.608373368085111</v>
      </c>
      <c r="E530" s="43">
        <v>53</v>
      </c>
    </row>
    <row r="531" spans="1:5">
      <c r="A531" s="1">
        <v>674000</v>
      </c>
      <c r="B531">
        <v>376</v>
      </c>
      <c r="C531">
        <v>130</v>
      </c>
      <c r="D531" s="42">
        <v>102.2833946714934</v>
      </c>
      <c r="E531" s="43">
        <v>53</v>
      </c>
    </row>
    <row r="532" spans="1:5">
      <c r="A532" s="1">
        <v>524000</v>
      </c>
      <c r="B532">
        <v>432</v>
      </c>
      <c r="C532">
        <v>182</v>
      </c>
      <c r="D532" s="42">
        <v>107.6200782977125</v>
      </c>
      <c r="E532" s="43">
        <v>52</v>
      </c>
    </row>
    <row r="533" spans="1:5">
      <c r="A533" s="1">
        <v>526000</v>
      </c>
      <c r="B533">
        <v>240</v>
      </c>
      <c r="C533">
        <v>117</v>
      </c>
      <c r="D533" s="42">
        <v>126.77207938187961</v>
      </c>
      <c r="E533" s="43">
        <v>52</v>
      </c>
    </row>
    <row r="534" spans="1:5">
      <c r="A534" s="1">
        <v>499000</v>
      </c>
      <c r="B534">
        <v>188</v>
      </c>
      <c r="C534">
        <v>98</v>
      </c>
      <c r="D534" s="42">
        <v>131.64386478040689</v>
      </c>
      <c r="E534" s="43">
        <v>52</v>
      </c>
    </row>
    <row r="535" spans="1:5">
      <c r="A535" s="1">
        <v>503000</v>
      </c>
      <c r="B535">
        <v>177</v>
      </c>
      <c r="C535">
        <v>98</v>
      </c>
      <c r="D535" s="42">
        <v>136.7673856320331</v>
      </c>
      <c r="E535" s="43">
        <v>50</v>
      </c>
    </row>
    <row r="536" spans="1:5">
      <c r="A536" s="1">
        <v>484000</v>
      </c>
      <c r="B536">
        <v>160</v>
      </c>
      <c r="C536">
        <v>98</v>
      </c>
      <c r="D536" s="42">
        <v>142.9277046660664</v>
      </c>
      <c r="E536" s="43">
        <v>50</v>
      </c>
    </row>
    <row r="537" spans="1:5">
      <c r="A537" s="1">
        <v>487000</v>
      </c>
      <c r="B537">
        <v>165</v>
      </c>
      <c r="C537">
        <v>98</v>
      </c>
      <c r="D537" s="42">
        <v>146.6000616888837</v>
      </c>
      <c r="E537" s="43">
        <v>50</v>
      </c>
    </row>
    <row r="538" spans="1:5">
      <c r="A538" s="1">
        <v>518000</v>
      </c>
      <c r="B538">
        <v>236</v>
      </c>
      <c r="C538">
        <v>98</v>
      </c>
      <c r="D538" s="42">
        <v>152.83761540111769</v>
      </c>
      <c r="E538" s="43">
        <v>48</v>
      </c>
    </row>
    <row r="539" spans="1:5">
      <c r="A539" s="1">
        <v>922000</v>
      </c>
      <c r="B539">
        <v>773</v>
      </c>
      <c r="C539">
        <v>160</v>
      </c>
      <c r="D539" s="42">
        <v>171.23685899841709</v>
      </c>
      <c r="E539" s="43">
        <v>49</v>
      </c>
    </row>
    <row r="540" spans="1:5">
      <c r="A540" s="1">
        <v>1057000</v>
      </c>
      <c r="B540">
        <v>841</v>
      </c>
      <c r="C540">
        <v>219</v>
      </c>
      <c r="D540" s="42">
        <v>186.2485639280444</v>
      </c>
      <c r="E540" s="43">
        <v>48</v>
      </c>
    </row>
    <row r="541" spans="1:5">
      <c r="A541" s="1">
        <v>1120000</v>
      </c>
      <c r="B541">
        <v>996</v>
      </c>
      <c r="C541">
        <v>241</v>
      </c>
      <c r="D541" s="42">
        <v>201.43274579824231</v>
      </c>
      <c r="E541" s="43">
        <v>48</v>
      </c>
    </row>
    <row r="542" spans="1:5">
      <c r="A542" s="1">
        <v>683000</v>
      </c>
      <c r="B542">
        <v>274</v>
      </c>
      <c r="C542">
        <v>127</v>
      </c>
      <c r="D542" s="42">
        <v>214.04531263509219</v>
      </c>
      <c r="E542" s="43">
        <v>47</v>
      </c>
    </row>
    <row r="543" spans="1:5">
      <c r="A543" s="1">
        <v>567000</v>
      </c>
      <c r="B543">
        <v>233</v>
      </c>
      <c r="C543">
        <v>113</v>
      </c>
      <c r="D543" s="42">
        <v>218.32615799875961</v>
      </c>
      <c r="E543" s="43">
        <v>45</v>
      </c>
    </row>
    <row r="544" spans="1:5">
      <c r="A544" s="1">
        <v>911000</v>
      </c>
      <c r="B544">
        <v>638</v>
      </c>
      <c r="C544">
        <v>176</v>
      </c>
      <c r="D544" s="42">
        <v>280.16067697994998</v>
      </c>
      <c r="E544" s="43">
        <v>45</v>
      </c>
    </row>
    <row r="545" spans="1:5">
      <c r="A545" s="1">
        <v>739000</v>
      </c>
      <c r="B545">
        <v>530</v>
      </c>
      <c r="C545">
        <v>152</v>
      </c>
      <c r="D545" s="42">
        <v>299.43168310405872</v>
      </c>
      <c r="E545" s="43">
        <v>44</v>
      </c>
    </row>
    <row r="546" spans="1:5">
      <c r="A546" s="1">
        <v>724000</v>
      </c>
      <c r="B546">
        <v>530</v>
      </c>
      <c r="C546">
        <v>152</v>
      </c>
      <c r="D546" s="42">
        <v>291.7174055543079</v>
      </c>
      <c r="E546" s="43">
        <v>44</v>
      </c>
    </row>
    <row r="547" spans="1:5">
      <c r="A547" s="1">
        <v>602000</v>
      </c>
      <c r="B547">
        <v>270</v>
      </c>
      <c r="C547">
        <v>128</v>
      </c>
      <c r="D547" s="42">
        <v>356.97966223145971</v>
      </c>
      <c r="E547" s="43">
        <v>43</v>
      </c>
    </row>
    <row r="548" spans="1:5">
      <c r="A548" s="1">
        <v>607000</v>
      </c>
      <c r="B548">
        <v>356</v>
      </c>
      <c r="C548">
        <v>106</v>
      </c>
      <c r="D548" s="42">
        <v>118.33462523382011</v>
      </c>
      <c r="E548" s="43">
        <v>54</v>
      </c>
    </row>
    <row r="549" spans="1:5">
      <c r="A549" s="1">
        <v>557000</v>
      </c>
      <c r="B549">
        <v>334</v>
      </c>
      <c r="C549">
        <v>129</v>
      </c>
      <c r="D549" s="42">
        <v>114.6131639298311</v>
      </c>
      <c r="E549" s="43">
        <v>52</v>
      </c>
    </row>
    <row r="550" spans="1:5">
      <c r="A550" s="1">
        <v>738000</v>
      </c>
      <c r="B550">
        <v>511</v>
      </c>
      <c r="C550">
        <v>185</v>
      </c>
      <c r="D550" s="42">
        <v>126.3788851393869</v>
      </c>
      <c r="E550" s="43">
        <v>53</v>
      </c>
    </row>
    <row r="551" spans="1:5">
      <c r="A551" s="1">
        <v>611000</v>
      </c>
      <c r="B551">
        <v>309</v>
      </c>
      <c r="C551">
        <v>113</v>
      </c>
      <c r="D551" s="42">
        <v>122.6574238353397</v>
      </c>
      <c r="E551" s="43">
        <v>51</v>
      </c>
    </row>
    <row r="552" spans="1:5">
      <c r="A552" s="1">
        <v>475000</v>
      </c>
      <c r="B552">
        <v>210</v>
      </c>
      <c r="C552">
        <v>91</v>
      </c>
      <c r="D552" s="42">
        <v>145.51993511094909</v>
      </c>
      <c r="E552" s="43">
        <v>50</v>
      </c>
    </row>
    <row r="553" spans="1:5">
      <c r="A553" s="1">
        <v>517000</v>
      </c>
      <c r="B553">
        <v>309</v>
      </c>
      <c r="C553">
        <v>93</v>
      </c>
      <c r="D553" s="42">
        <v>131.6425373763513</v>
      </c>
      <c r="E553" s="43">
        <v>52</v>
      </c>
    </row>
    <row r="554" spans="1:5">
      <c r="A554" s="1">
        <v>384000</v>
      </c>
      <c r="B554">
        <v>209</v>
      </c>
      <c r="C554">
        <v>79</v>
      </c>
      <c r="D554" s="42">
        <v>154.50504865196081</v>
      </c>
      <c r="E554" s="43">
        <v>50</v>
      </c>
    </row>
    <row r="555" spans="1:5">
      <c r="A555" s="1">
        <v>592000</v>
      </c>
      <c r="B555">
        <v>308</v>
      </c>
      <c r="C555">
        <v>129</v>
      </c>
      <c r="D555" s="42">
        <v>139.62930496833641</v>
      </c>
      <c r="E555" s="43">
        <v>51</v>
      </c>
    </row>
    <row r="556" spans="1:5">
      <c r="A556" s="1">
        <v>718000</v>
      </c>
      <c r="B556">
        <v>357</v>
      </c>
      <c r="C556">
        <v>172</v>
      </c>
      <c r="D556" s="42">
        <v>168.71186119208639</v>
      </c>
      <c r="E556" s="43">
        <v>47</v>
      </c>
    </row>
    <row r="557" spans="1:5">
      <c r="A557" s="1">
        <v>528000</v>
      </c>
      <c r="B557">
        <v>309</v>
      </c>
      <c r="C557">
        <v>102</v>
      </c>
      <c r="D557" s="42">
        <v>149.7852413989452</v>
      </c>
      <c r="E557" s="43">
        <v>48</v>
      </c>
    </row>
    <row r="558" spans="1:5">
      <c r="A558" s="1">
        <v>468000</v>
      </c>
      <c r="B558">
        <v>166</v>
      </c>
      <c r="C558">
        <v>88</v>
      </c>
      <c r="D558" s="42">
        <v>180.0386205122922</v>
      </c>
      <c r="E558" s="43">
        <v>45</v>
      </c>
    </row>
    <row r="559" spans="1:5">
      <c r="A559" s="1">
        <v>515000</v>
      </c>
      <c r="B559">
        <v>324</v>
      </c>
      <c r="C559">
        <v>117</v>
      </c>
      <c r="D559" s="42">
        <v>156.77366304196011</v>
      </c>
      <c r="E559" s="43">
        <v>48</v>
      </c>
    </row>
    <row r="560" spans="1:5">
      <c r="A560" s="1">
        <v>491000</v>
      </c>
      <c r="B560">
        <v>161</v>
      </c>
      <c r="C560">
        <v>97</v>
      </c>
      <c r="D560" s="42">
        <v>186.14368083338579</v>
      </c>
      <c r="E560" s="43">
        <v>45</v>
      </c>
    </row>
    <row r="561" spans="1:5">
      <c r="A561" s="1">
        <v>530000</v>
      </c>
      <c r="B561">
        <v>173</v>
      </c>
      <c r="C561">
        <v>97</v>
      </c>
      <c r="D561" s="42">
        <v>172.15129847168279</v>
      </c>
      <c r="E561" s="43">
        <v>49</v>
      </c>
    </row>
    <row r="562" spans="1:5">
      <c r="A562" s="1">
        <v>430000</v>
      </c>
      <c r="B562">
        <v>114</v>
      </c>
      <c r="C562">
        <v>107</v>
      </c>
      <c r="D562" s="42">
        <v>179.2547047417448</v>
      </c>
      <c r="E562" s="43">
        <v>48</v>
      </c>
    </row>
    <row r="563" spans="1:5">
      <c r="A563" s="1">
        <v>438000</v>
      </c>
      <c r="B563">
        <v>116</v>
      </c>
      <c r="C563">
        <v>97</v>
      </c>
      <c r="D563" s="42">
        <v>185.35976506283831</v>
      </c>
      <c r="E563" s="43">
        <v>48</v>
      </c>
    </row>
    <row r="564" spans="1:5">
      <c r="A564" s="1">
        <v>488000</v>
      </c>
      <c r="B564">
        <v>185</v>
      </c>
      <c r="C564">
        <v>127</v>
      </c>
      <c r="D564" s="42">
        <v>191.52231769745529</v>
      </c>
      <c r="E564" s="43">
        <v>46</v>
      </c>
    </row>
    <row r="565" spans="1:5">
      <c r="A565" s="1">
        <v>487000</v>
      </c>
      <c r="B565">
        <v>190</v>
      </c>
      <c r="C565">
        <v>127</v>
      </c>
      <c r="D565" s="42">
        <v>202.7915847040812</v>
      </c>
      <c r="E565" s="43">
        <v>45</v>
      </c>
    </row>
    <row r="566" spans="1:5">
      <c r="A566" s="1">
        <v>462000</v>
      </c>
      <c r="B566">
        <v>121</v>
      </c>
      <c r="C566">
        <v>119</v>
      </c>
      <c r="D566" s="42">
        <v>207.95579138967</v>
      </c>
      <c r="E566" s="43">
        <v>45</v>
      </c>
    </row>
    <row r="567" spans="1:5">
      <c r="A567" s="1">
        <v>441000</v>
      </c>
      <c r="B567">
        <v>110</v>
      </c>
      <c r="C567">
        <v>102</v>
      </c>
      <c r="D567" s="42">
        <v>213.06250576173699</v>
      </c>
      <c r="E567" s="43">
        <v>43</v>
      </c>
    </row>
    <row r="568" spans="1:5">
      <c r="A568" s="1">
        <v>459000</v>
      </c>
      <c r="B568">
        <v>140</v>
      </c>
      <c r="C568">
        <v>105</v>
      </c>
      <c r="D568" s="42">
        <v>218.16922013380221</v>
      </c>
      <c r="E568" s="43">
        <v>43</v>
      </c>
    </row>
    <row r="569" spans="1:5">
      <c r="A569" s="1">
        <v>394000</v>
      </c>
      <c r="B569">
        <v>0</v>
      </c>
      <c r="C569">
        <v>76</v>
      </c>
      <c r="D569" s="42">
        <v>28.45241828375212</v>
      </c>
      <c r="E569" s="43">
        <v>67</v>
      </c>
    </row>
    <row r="570" spans="1:5">
      <c r="A570" s="1">
        <v>556000</v>
      </c>
      <c r="B570">
        <v>175</v>
      </c>
      <c r="C570">
        <v>139</v>
      </c>
      <c r="D570" s="42">
        <v>46.12889031076665</v>
      </c>
      <c r="E570" s="43">
        <v>60</v>
      </c>
    </row>
    <row r="571" spans="1:5">
      <c r="A571" s="1">
        <v>521000</v>
      </c>
      <c r="B571">
        <v>116</v>
      </c>
      <c r="C571">
        <v>129</v>
      </c>
      <c r="D571" s="42">
        <v>49.915855860535849</v>
      </c>
      <c r="E571" s="43">
        <v>60</v>
      </c>
    </row>
    <row r="572" spans="1:5">
      <c r="A572" s="1">
        <v>521000</v>
      </c>
      <c r="B572">
        <v>116</v>
      </c>
      <c r="C572">
        <v>129</v>
      </c>
      <c r="D572" s="42">
        <v>53.580634727701032</v>
      </c>
      <c r="E572" s="43">
        <v>60</v>
      </c>
    </row>
    <row r="573" spans="1:5">
      <c r="A573" s="1">
        <v>523000</v>
      </c>
      <c r="B573">
        <v>120</v>
      </c>
      <c r="C573">
        <v>129</v>
      </c>
      <c r="D573" s="42">
        <v>56.724797579772932</v>
      </c>
      <c r="E573" s="43">
        <v>58</v>
      </c>
    </row>
    <row r="574" spans="1:5">
      <c r="A574" s="1">
        <v>304000</v>
      </c>
      <c r="B574">
        <v>0</v>
      </c>
      <c r="C574">
        <v>72</v>
      </c>
      <c r="D574" s="42">
        <v>21.73817493371843</v>
      </c>
      <c r="E574" s="43">
        <v>69</v>
      </c>
    </row>
    <row r="575" spans="1:5">
      <c r="A575" s="1">
        <v>304000</v>
      </c>
      <c r="B575">
        <v>0</v>
      </c>
      <c r="C575">
        <v>72</v>
      </c>
      <c r="D575" s="42">
        <v>25.55332018088836</v>
      </c>
      <c r="E575" s="43">
        <v>66</v>
      </c>
    </row>
    <row r="576" spans="1:5">
      <c r="A576" s="1">
        <v>267000</v>
      </c>
      <c r="B576">
        <v>0</v>
      </c>
      <c r="C576">
        <v>60</v>
      </c>
      <c r="D576" s="42">
        <v>25.977513348957281</v>
      </c>
      <c r="E576" s="43">
        <v>67</v>
      </c>
    </row>
    <row r="577" spans="1:5">
      <c r="A577" s="1">
        <v>267000</v>
      </c>
      <c r="B577">
        <v>0</v>
      </c>
      <c r="C577">
        <v>60</v>
      </c>
      <c r="D577" s="42">
        <v>19.72712340235384</v>
      </c>
      <c r="E577" s="43">
        <v>69</v>
      </c>
    </row>
    <row r="578" spans="1:5">
      <c r="A578" s="1">
        <v>267000</v>
      </c>
      <c r="B578">
        <v>0</v>
      </c>
      <c r="C578">
        <v>60</v>
      </c>
      <c r="D578" s="42">
        <v>25.377353499321579</v>
      </c>
      <c r="E578" s="43">
        <v>69</v>
      </c>
    </row>
    <row r="579" spans="1:5">
      <c r="A579" s="1">
        <v>267000</v>
      </c>
      <c r="B579">
        <v>0</v>
      </c>
      <c r="C579">
        <v>60</v>
      </c>
      <c r="D579" s="42">
        <v>20.307393050914659</v>
      </c>
      <c r="E579" s="43">
        <v>69</v>
      </c>
    </row>
    <row r="580" spans="1:5">
      <c r="A580" s="1">
        <v>267000</v>
      </c>
      <c r="B580">
        <v>0</v>
      </c>
      <c r="C580">
        <v>60</v>
      </c>
      <c r="D580" s="42">
        <v>24.689807310807598</v>
      </c>
      <c r="E580" s="43">
        <v>68</v>
      </c>
    </row>
    <row r="581" spans="1:5">
      <c r="A581" s="1">
        <v>275000</v>
      </c>
      <c r="B581">
        <v>0</v>
      </c>
      <c r="C581">
        <v>64</v>
      </c>
      <c r="D581" s="42">
        <v>19.399791221278559</v>
      </c>
      <c r="E581" s="43">
        <v>68</v>
      </c>
    </row>
    <row r="582" spans="1:5">
      <c r="A582" s="1">
        <v>267000</v>
      </c>
      <c r="B582">
        <v>0</v>
      </c>
      <c r="C582">
        <v>60</v>
      </c>
      <c r="D582" s="42">
        <v>25.488243135011711</v>
      </c>
      <c r="E582" s="43">
        <v>68</v>
      </c>
    </row>
    <row r="583" spans="1:5">
      <c r="A583" s="1">
        <v>267000</v>
      </c>
      <c r="B583">
        <v>0</v>
      </c>
      <c r="C583">
        <v>60</v>
      </c>
      <c r="D583" s="42">
        <v>19.210670221848339</v>
      </c>
      <c r="E583" s="43">
        <v>68</v>
      </c>
    </row>
    <row r="584" spans="1:5">
      <c r="A584" s="1">
        <v>267000</v>
      </c>
      <c r="B584">
        <v>0</v>
      </c>
      <c r="C584">
        <v>60</v>
      </c>
      <c r="D584" s="42">
        <v>24.72342031517465</v>
      </c>
      <c r="E584" s="43">
        <v>68</v>
      </c>
    </row>
    <row r="585" spans="1:5">
      <c r="A585" s="1">
        <v>267000</v>
      </c>
      <c r="B585">
        <v>0</v>
      </c>
      <c r="C585">
        <v>60</v>
      </c>
      <c r="D585" s="42">
        <v>18.734569045917819</v>
      </c>
      <c r="E585" s="43">
        <v>68</v>
      </c>
    </row>
    <row r="586" spans="1:5">
      <c r="A586" s="1">
        <v>267000</v>
      </c>
      <c r="B586">
        <v>0</v>
      </c>
      <c r="C586">
        <v>60</v>
      </c>
      <c r="D586" s="42">
        <v>24.734504592358789</v>
      </c>
      <c r="E586" s="43">
        <v>68</v>
      </c>
    </row>
    <row r="587" spans="1:5">
      <c r="A587" s="1">
        <v>267000</v>
      </c>
      <c r="B587">
        <v>0</v>
      </c>
      <c r="C587">
        <v>60</v>
      </c>
      <c r="D587" s="42">
        <v>19.333983634838301</v>
      </c>
      <c r="E587" s="43">
        <v>68</v>
      </c>
    </row>
    <row r="588" spans="1:5">
      <c r="A588" s="1">
        <v>267000</v>
      </c>
      <c r="B588">
        <v>0</v>
      </c>
      <c r="C588">
        <v>60</v>
      </c>
      <c r="D588" s="42">
        <v>24.713159699644699</v>
      </c>
      <c r="E588" s="43">
        <v>67</v>
      </c>
    </row>
    <row r="589" spans="1:5">
      <c r="A589" s="1">
        <v>267000</v>
      </c>
      <c r="B589">
        <v>0</v>
      </c>
      <c r="C589">
        <v>60</v>
      </c>
      <c r="D589" s="42">
        <v>19.28595766727674</v>
      </c>
      <c r="E589" s="43">
        <v>67</v>
      </c>
    </row>
    <row r="590" spans="1:5">
      <c r="A590" s="1">
        <v>267000</v>
      </c>
      <c r="B590">
        <v>0</v>
      </c>
      <c r="C590">
        <v>60</v>
      </c>
      <c r="D590" s="42">
        <v>25.49954855212091</v>
      </c>
      <c r="E590" s="43">
        <v>67</v>
      </c>
    </row>
    <row r="591" spans="1:5">
      <c r="A591" s="1">
        <v>267000</v>
      </c>
      <c r="B591">
        <v>0</v>
      </c>
      <c r="C591">
        <v>60</v>
      </c>
      <c r="D591" s="42">
        <v>18.55062255875951</v>
      </c>
      <c r="E591" s="43">
        <v>67</v>
      </c>
    </row>
    <row r="592" spans="1:5">
      <c r="A592" s="1">
        <v>308000</v>
      </c>
      <c r="B592">
        <v>0</v>
      </c>
      <c r="C592">
        <v>62</v>
      </c>
      <c r="D592" s="42">
        <v>325.62048005087661</v>
      </c>
      <c r="E592" s="43">
        <v>42</v>
      </c>
    </row>
    <row r="593" spans="1:5">
      <c r="A593" s="1">
        <v>294000</v>
      </c>
      <c r="B593">
        <v>0</v>
      </c>
      <c r="C593">
        <v>59</v>
      </c>
      <c r="D593" s="42">
        <v>319.3040889983609</v>
      </c>
      <c r="E593" s="43">
        <v>43</v>
      </c>
    </row>
    <row r="594" spans="1:5">
      <c r="A594" s="1">
        <v>260000</v>
      </c>
      <c r="B594">
        <v>0</v>
      </c>
      <c r="C594">
        <v>48</v>
      </c>
      <c r="D594" s="42">
        <v>328.43375869516109</v>
      </c>
      <c r="E594" s="43">
        <v>40</v>
      </c>
    </row>
    <row r="595" spans="1:5">
      <c r="A595" s="1">
        <v>332000</v>
      </c>
      <c r="B595">
        <v>0</v>
      </c>
      <c r="C595">
        <v>68</v>
      </c>
      <c r="D595" s="42">
        <v>335.00781063728851</v>
      </c>
      <c r="E595" s="43">
        <v>42</v>
      </c>
    </row>
    <row r="596" spans="1:5">
      <c r="A596" s="1">
        <v>309000</v>
      </c>
      <c r="B596">
        <v>0</v>
      </c>
      <c r="C596">
        <v>61</v>
      </c>
      <c r="D596" s="42">
        <v>324.26811211022363</v>
      </c>
      <c r="E596" s="43">
        <v>42</v>
      </c>
    </row>
    <row r="597" spans="1:5">
      <c r="A597" s="1">
        <v>301000</v>
      </c>
      <c r="B597">
        <v>0</v>
      </c>
      <c r="C597">
        <v>59</v>
      </c>
      <c r="D597" s="42">
        <v>320.87378232593522</v>
      </c>
      <c r="E597" s="43">
        <v>43</v>
      </c>
    </row>
    <row r="598" spans="1:5">
      <c r="A598" s="1">
        <v>329000</v>
      </c>
      <c r="B598">
        <v>0</v>
      </c>
      <c r="C598">
        <v>66</v>
      </c>
      <c r="D598" s="42">
        <v>330.01882035545742</v>
      </c>
      <c r="E598" s="43">
        <v>40</v>
      </c>
    </row>
    <row r="599" spans="1:5">
      <c r="A599" s="1">
        <v>334000</v>
      </c>
      <c r="B599">
        <v>0</v>
      </c>
      <c r="C599">
        <v>68</v>
      </c>
      <c r="D599" s="42">
        <v>333.50030102828288</v>
      </c>
      <c r="E599" s="43">
        <v>42</v>
      </c>
    </row>
    <row r="600" spans="1:5">
      <c r="A600" s="1">
        <v>313000</v>
      </c>
      <c r="B600">
        <v>0</v>
      </c>
      <c r="C600">
        <v>61</v>
      </c>
      <c r="D600" s="42">
        <v>322.51841626277007</v>
      </c>
      <c r="E600" s="43">
        <v>42</v>
      </c>
    </row>
    <row r="601" spans="1:5">
      <c r="A601" s="1">
        <v>354000</v>
      </c>
      <c r="B601">
        <v>0</v>
      </c>
      <c r="C601">
        <v>74</v>
      </c>
      <c r="D601" s="42">
        <v>332.01406644213199</v>
      </c>
      <c r="E601" s="43">
        <v>40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1ADDC-791F-4752-B758-544235EC65CB}">
  <dimension ref="A1:AJ604"/>
  <sheetViews>
    <sheetView zoomScale="79" workbookViewId="0">
      <selection activeCell="C16" sqref="C16"/>
    </sheetView>
  </sheetViews>
  <sheetFormatPr defaultRowHeight="13.2"/>
  <cols>
    <col min="1" max="1" width="23.44140625" style="44" customWidth="1"/>
    <col min="2" max="2" width="25.33203125" customWidth="1"/>
    <col min="3" max="3" width="26.88671875" customWidth="1"/>
    <col min="4" max="5" width="25.6640625" customWidth="1"/>
    <col min="6" max="6" width="25.109375" customWidth="1"/>
    <col min="7" max="7" width="22.6640625" customWidth="1"/>
    <col min="8" max="8" width="15" customWidth="1"/>
    <col min="9" max="9" width="54.5546875" customWidth="1"/>
    <col min="13" max="13" width="12.6640625" bestFit="1" customWidth="1"/>
  </cols>
  <sheetData>
    <row r="1" spans="1:14" ht="13.8" thickBot="1">
      <c r="A1" s="44" t="s">
        <v>1021</v>
      </c>
      <c r="B1" t="s">
        <v>1015</v>
      </c>
      <c r="C1" t="s">
        <v>1014</v>
      </c>
      <c r="D1" t="s">
        <v>935</v>
      </c>
      <c r="E1" t="s">
        <v>934</v>
      </c>
      <c r="F1" t="s">
        <v>1017</v>
      </c>
      <c r="G1" s="2" t="s">
        <v>1019</v>
      </c>
      <c r="H1" s="2" t="s">
        <v>936</v>
      </c>
      <c r="I1" s="2" t="s">
        <v>937</v>
      </c>
      <c r="J1" s="13"/>
      <c r="K1" s="13"/>
      <c r="L1" s="13"/>
      <c r="M1" s="13"/>
      <c r="N1" s="13"/>
    </row>
    <row r="2" spans="1:14" ht="13.8" thickTop="1">
      <c r="A2" s="44">
        <v>589000</v>
      </c>
      <c r="B2">
        <v>201</v>
      </c>
      <c r="C2">
        <v>109</v>
      </c>
      <c r="D2">
        <v>207.62709677083799</v>
      </c>
      <c r="E2">
        <v>49</v>
      </c>
      <c r="F2">
        <f t="shared" ref="F2:F65" si="0">LN(1+B2)</f>
        <v>5.3082676974012051</v>
      </c>
      <c r="G2">
        <f t="shared" ref="G2:G65" si="1">LN(C2)</f>
        <v>4.6913478822291435</v>
      </c>
      <c r="H2">
        <f t="shared" ref="H2:H65" si="2">LN(A2)</f>
        <v>13.286181462633724</v>
      </c>
      <c r="I2">
        <f>CORREL(Tabel134[Afstand tot spoor (m)],Tabel134[Geluidsbelasting in dB])</f>
        <v>-0.87002127181522859</v>
      </c>
      <c r="K2" s="14"/>
      <c r="L2" t="s">
        <v>11</v>
      </c>
    </row>
    <row r="3" spans="1:14">
      <c r="A3" s="44">
        <v>572000</v>
      </c>
      <c r="B3">
        <v>157</v>
      </c>
      <c r="C3">
        <v>124</v>
      </c>
      <c r="D3">
        <v>165.80555015464029</v>
      </c>
      <c r="E3">
        <v>51</v>
      </c>
      <c r="F3">
        <f t="shared" si="0"/>
        <v>5.0625950330269669</v>
      </c>
      <c r="G3">
        <f t="shared" si="1"/>
        <v>4.8202815656050371</v>
      </c>
      <c r="H3">
        <f t="shared" si="2"/>
        <v>13.256894270361935</v>
      </c>
      <c r="I3">
        <f>CORREL(Tabel134[Afstand tot spoor (m)],Tabel134[Geluidsbelasting in dB])</f>
        <v>-0.87002127181522859</v>
      </c>
      <c r="K3" s="14"/>
    </row>
    <row r="4" spans="1:14">
      <c r="A4" s="44">
        <v>563000</v>
      </c>
      <c r="B4">
        <v>132</v>
      </c>
      <c r="C4">
        <v>128</v>
      </c>
      <c r="D4">
        <v>171.36705767258741</v>
      </c>
      <c r="E4">
        <v>50</v>
      </c>
      <c r="F4">
        <f t="shared" si="0"/>
        <v>4.8903491282217537</v>
      </c>
      <c r="G4">
        <f t="shared" si="1"/>
        <v>4.8520302639196169</v>
      </c>
      <c r="H4">
        <f t="shared" si="2"/>
        <v>13.241034907121827</v>
      </c>
      <c r="I4">
        <f>CORREL(Tabel134[Afstand tot spoor (m)],Tabel134[Geluidsbelasting in dB])</f>
        <v>-0.87002127181522859</v>
      </c>
      <c r="K4" s="14"/>
    </row>
    <row r="5" spans="1:14">
      <c r="A5" s="44">
        <v>559000</v>
      </c>
      <c r="B5">
        <v>132</v>
      </c>
      <c r="C5">
        <v>126</v>
      </c>
      <c r="D5">
        <v>176.8342960764557</v>
      </c>
      <c r="E5">
        <v>48</v>
      </c>
      <c r="F5">
        <f t="shared" si="0"/>
        <v>4.8903491282217537</v>
      </c>
      <c r="G5">
        <f t="shared" si="1"/>
        <v>4.836281906951478</v>
      </c>
      <c r="H5">
        <f t="shared" si="2"/>
        <v>13.233904752137237</v>
      </c>
      <c r="I5">
        <f>CORREL(Tabel134[Afstand tot spoor (m)],Tabel134[Geluidsbelasting in dB])</f>
        <v>-0.87002127181522859</v>
      </c>
      <c r="K5" s="14"/>
    </row>
    <row r="6" spans="1:14">
      <c r="A6" s="44">
        <v>554000</v>
      </c>
      <c r="B6">
        <v>132</v>
      </c>
      <c r="C6">
        <v>124</v>
      </c>
      <c r="D6">
        <v>182.47718729017731</v>
      </c>
      <c r="E6">
        <v>48</v>
      </c>
      <c r="F6">
        <f t="shared" si="0"/>
        <v>4.8903491282217537</v>
      </c>
      <c r="G6">
        <f t="shared" si="1"/>
        <v>4.8202815656050371</v>
      </c>
      <c r="H6">
        <f t="shared" si="2"/>
        <v>13.224919965729422</v>
      </c>
      <c r="I6">
        <f>CORREL(Tabel134[Afstand tot spoor (m)],Tabel134[Geluidsbelasting in dB])</f>
        <v>-0.87002127181522859</v>
      </c>
      <c r="K6" s="14"/>
    </row>
    <row r="7" spans="1:14">
      <c r="A7" s="44">
        <v>522000</v>
      </c>
      <c r="B7">
        <v>132</v>
      </c>
      <c r="C7">
        <v>113</v>
      </c>
      <c r="D7">
        <v>187.86882482334229</v>
      </c>
      <c r="E7">
        <v>48</v>
      </c>
      <c r="F7">
        <f t="shared" si="0"/>
        <v>4.8903491282217537</v>
      </c>
      <c r="G7">
        <f t="shared" si="1"/>
        <v>4.7273878187123408</v>
      </c>
      <c r="H7">
        <f t="shared" si="2"/>
        <v>13.165422866864775</v>
      </c>
      <c r="I7">
        <f>CORREL(Tabel134[Afstand tot spoor (m)],Tabel134[Geluidsbelasting in dB])</f>
        <v>-0.87002127181522859</v>
      </c>
      <c r="K7" s="14"/>
    </row>
    <row r="8" spans="1:14">
      <c r="A8" s="44">
        <v>554000</v>
      </c>
      <c r="B8">
        <v>132</v>
      </c>
      <c r="C8">
        <v>124</v>
      </c>
      <c r="D8">
        <v>192.68005224052419</v>
      </c>
      <c r="E8">
        <v>49</v>
      </c>
      <c r="F8">
        <f t="shared" si="0"/>
        <v>4.8903491282217537</v>
      </c>
      <c r="G8">
        <f t="shared" si="1"/>
        <v>4.8202815656050371</v>
      </c>
      <c r="H8">
        <f t="shared" si="2"/>
        <v>13.224919965729422</v>
      </c>
      <c r="I8">
        <f>CORREL(Tabel134[Afstand tot spoor (m)],Tabel134[Geluidsbelasting in dB])</f>
        <v>-0.87002127181522859</v>
      </c>
      <c r="K8" s="14"/>
    </row>
    <row r="9" spans="1:14">
      <c r="A9" s="44">
        <v>550000</v>
      </c>
      <c r="B9">
        <v>132</v>
      </c>
      <c r="C9">
        <v>123</v>
      </c>
      <c r="D9">
        <v>211.15520945427221</v>
      </c>
      <c r="E9">
        <v>48</v>
      </c>
      <c r="F9">
        <f t="shared" si="0"/>
        <v>4.8903491282217537</v>
      </c>
      <c r="G9">
        <f t="shared" si="1"/>
        <v>4.8121843553724171</v>
      </c>
      <c r="H9">
        <f t="shared" si="2"/>
        <v>13.217673557208654</v>
      </c>
      <c r="I9">
        <f>CORREL(Tabel134[Afstand tot spoor (m)],Tabel134[Geluidsbelasting in dB])</f>
        <v>-0.87002127181522859</v>
      </c>
      <c r="K9" s="14"/>
    </row>
    <row r="10" spans="1:14">
      <c r="A10" s="44">
        <v>590000</v>
      </c>
      <c r="B10">
        <v>163</v>
      </c>
      <c r="C10">
        <v>128</v>
      </c>
      <c r="D10">
        <v>198.962679738562</v>
      </c>
      <c r="E10">
        <v>49</v>
      </c>
      <c r="F10">
        <f t="shared" si="0"/>
        <v>5.0998664278241987</v>
      </c>
      <c r="G10">
        <f t="shared" si="1"/>
        <v>4.8520302639196169</v>
      </c>
      <c r="H10">
        <f t="shared" si="2"/>
        <v>13.287877815881902</v>
      </c>
      <c r="I10">
        <f>CORREL(Tabel134[Afstand tot spoor (m)],Tabel134[Geluidsbelasting in dB])</f>
        <v>-0.87002127181522859</v>
      </c>
      <c r="K10" s="14"/>
    </row>
    <row r="11" spans="1:14">
      <c r="A11" s="44">
        <v>589000</v>
      </c>
      <c r="B11">
        <v>162</v>
      </c>
      <c r="C11">
        <v>128</v>
      </c>
      <c r="D11">
        <v>206.88543568359421</v>
      </c>
      <c r="E11">
        <v>49</v>
      </c>
      <c r="F11">
        <f t="shared" si="0"/>
        <v>5.0937502008067623</v>
      </c>
      <c r="G11">
        <f t="shared" si="1"/>
        <v>4.8520302639196169</v>
      </c>
      <c r="H11">
        <f t="shared" si="2"/>
        <v>13.286181462633724</v>
      </c>
      <c r="I11">
        <f>CORREL(Tabel134[Afstand tot spoor (m)],Tabel134[Geluidsbelasting in dB])</f>
        <v>-0.87002127181522859</v>
      </c>
      <c r="K11" s="14"/>
    </row>
    <row r="12" spans="1:14">
      <c r="A12" s="44">
        <v>872000</v>
      </c>
      <c r="B12">
        <v>286</v>
      </c>
      <c r="C12">
        <v>211</v>
      </c>
      <c r="D12">
        <v>191.0459442647072</v>
      </c>
      <c r="E12">
        <v>49</v>
      </c>
      <c r="F12">
        <f t="shared" si="0"/>
        <v>5.6594822157596214</v>
      </c>
      <c r="G12">
        <f t="shared" si="1"/>
        <v>5.3518581334760666</v>
      </c>
      <c r="H12">
        <f t="shared" si="2"/>
        <v>13.678544702891116</v>
      </c>
      <c r="I12">
        <f>CORREL(Tabel134[Afstand tot spoor (m)],Tabel134[Geluidsbelasting in dB])</f>
        <v>-0.87002127181522859</v>
      </c>
      <c r="K12" s="14"/>
    </row>
    <row r="13" spans="1:14">
      <c r="A13" s="44">
        <v>720000</v>
      </c>
      <c r="B13">
        <v>272</v>
      </c>
      <c r="C13">
        <v>197</v>
      </c>
      <c r="D13">
        <v>224.72147307303899</v>
      </c>
      <c r="E13">
        <v>48</v>
      </c>
      <c r="F13">
        <f t="shared" si="0"/>
        <v>5.6094717951849598</v>
      </c>
      <c r="G13">
        <f t="shared" si="1"/>
        <v>5.2832037287379885</v>
      </c>
      <c r="H13">
        <f t="shared" si="2"/>
        <v>13.487006490992238</v>
      </c>
      <c r="I13">
        <f>CORREL(Tabel134[Afstand tot spoor (m)],Tabel134[Geluidsbelasting in dB])</f>
        <v>-0.87002127181522859</v>
      </c>
      <c r="K13" s="14"/>
    </row>
    <row r="14" spans="1:14">
      <c r="A14" s="44">
        <v>811000</v>
      </c>
      <c r="B14">
        <v>234</v>
      </c>
      <c r="C14">
        <v>192</v>
      </c>
      <c r="D14">
        <v>192.20464162025121</v>
      </c>
      <c r="E14">
        <v>49</v>
      </c>
      <c r="F14">
        <f t="shared" si="0"/>
        <v>5.4595855141441589</v>
      </c>
      <c r="G14">
        <f t="shared" si="1"/>
        <v>5.2574953720277815</v>
      </c>
      <c r="H14">
        <f t="shared" si="2"/>
        <v>13.60602333309755</v>
      </c>
      <c r="I14">
        <f>CORREL(Tabel134[Afstand tot spoor (m)],Tabel134[Geluidsbelasting in dB])</f>
        <v>-0.87002127181522859</v>
      </c>
      <c r="K14" s="14"/>
    </row>
    <row r="15" spans="1:14">
      <c r="A15" s="44">
        <v>699000</v>
      </c>
      <c r="B15">
        <v>193</v>
      </c>
      <c r="C15">
        <v>180</v>
      </c>
      <c r="D15">
        <v>231.99897300109859</v>
      </c>
      <c r="E15">
        <v>48</v>
      </c>
      <c r="F15">
        <f t="shared" si="0"/>
        <v>5.2678581590633282</v>
      </c>
      <c r="G15">
        <f t="shared" si="1"/>
        <v>5.1929568508902104</v>
      </c>
      <c r="H15">
        <f t="shared" si="2"/>
        <v>13.457406021215947</v>
      </c>
      <c r="I15">
        <f>CORREL(Tabel134[Afstand tot spoor (m)],Tabel134[Geluidsbelasting in dB])</f>
        <v>-0.87002127181522859</v>
      </c>
      <c r="K15" s="14"/>
    </row>
    <row r="16" spans="1:14">
      <c r="A16" s="44">
        <v>815000</v>
      </c>
      <c r="B16">
        <v>233</v>
      </c>
      <c r="C16">
        <v>194</v>
      </c>
      <c r="D16">
        <v>182.9765325731268</v>
      </c>
      <c r="E16">
        <v>49</v>
      </c>
      <c r="F16">
        <f t="shared" si="0"/>
        <v>5.4553211153577017</v>
      </c>
      <c r="G16">
        <f t="shared" si="1"/>
        <v>5.2678581590633282</v>
      </c>
      <c r="H16">
        <f t="shared" si="2"/>
        <v>13.610943392223</v>
      </c>
      <c r="I16">
        <f>CORREL(Tabel134[Afstand tot spoor (m)],Tabel134[Geluidsbelasting in dB])</f>
        <v>-0.87002127181522859</v>
      </c>
      <c r="K16" s="14"/>
    </row>
    <row r="17" spans="1:11">
      <c r="A17" s="44">
        <v>671000</v>
      </c>
      <c r="B17">
        <v>193</v>
      </c>
      <c r="C17">
        <v>180</v>
      </c>
      <c r="D17">
        <v>231.05344886578601</v>
      </c>
      <c r="E17">
        <v>48</v>
      </c>
      <c r="F17">
        <f t="shared" si="0"/>
        <v>5.2678581590633282</v>
      </c>
      <c r="G17">
        <f t="shared" si="1"/>
        <v>5.1929568508902104</v>
      </c>
      <c r="H17">
        <f t="shared" si="2"/>
        <v>13.41652441595382</v>
      </c>
      <c r="I17">
        <f>CORREL(Tabel134[Afstand tot spoor (m)],Tabel134[Geluidsbelasting in dB])</f>
        <v>-0.87002127181522859</v>
      </c>
      <c r="K17" s="14"/>
    </row>
    <row r="18" spans="1:11">
      <c r="A18" s="44">
        <v>946000</v>
      </c>
      <c r="B18">
        <v>330</v>
      </c>
      <c r="C18">
        <v>216</v>
      </c>
      <c r="D18">
        <v>184.3788780127058</v>
      </c>
      <c r="E18">
        <v>50</v>
      </c>
      <c r="F18">
        <f t="shared" si="0"/>
        <v>5.8021183753770629</v>
      </c>
      <c r="G18">
        <f t="shared" si="1"/>
        <v>5.3752784076841653</v>
      </c>
      <c r="H18">
        <f t="shared" si="2"/>
        <v>13.759997848034015</v>
      </c>
      <c r="I18">
        <f>CORREL(Tabel134[Afstand tot spoor (m)],Tabel134[Geluidsbelasting in dB])</f>
        <v>-0.87002127181522859</v>
      </c>
      <c r="K18" s="14"/>
    </row>
    <row r="19" spans="1:11">
      <c r="A19" s="44">
        <v>883000</v>
      </c>
      <c r="B19">
        <v>314</v>
      </c>
      <c r="C19">
        <v>211</v>
      </c>
      <c r="D19">
        <v>171.89665906192789</v>
      </c>
      <c r="E19">
        <v>50</v>
      </c>
      <c r="F19">
        <f t="shared" si="0"/>
        <v>5.7525726388256331</v>
      </c>
      <c r="G19">
        <f t="shared" si="1"/>
        <v>5.3518581334760666</v>
      </c>
      <c r="H19">
        <f t="shared" si="2"/>
        <v>13.691080479586097</v>
      </c>
      <c r="I19">
        <f>CORREL(Tabel134[Afstand tot spoor (m)],Tabel134[Geluidsbelasting in dB])</f>
        <v>-0.87002127181522859</v>
      </c>
      <c r="K19" s="14"/>
    </row>
    <row r="20" spans="1:11">
      <c r="A20" s="44">
        <v>330000</v>
      </c>
      <c r="B20">
        <v>0</v>
      </c>
      <c r="C20">
        <v>81</v>
      </c>
      <c r="D20">
        <v>58.946696124456217</v>
      </c>
      <c r="E20">
        <v>64</v>
      </c>
      <c r="F20">
        <f t="shared" si="0"/>
        <v>0</v>
      </c>
      <c r="G20">
        <f t="shared" si="1"/>
        <v>4.3944491546724391</v>
      </c>
      <c r="H20">
        <f t="shared" si="2"/>
        <v>12.706847933442663</v>
      </c>
      <c r="I20">
        <f>CORREL(Tabel134[Afstand tot spoor (m)],Tabel134[Geluidsbelasting in dB])</f>
        <v>-0.87002127181522859</v>
      </c>
      <c r="K20" s="14"/>
    </row>
    <row r="21" spans="1:11">
      <c r="A21" s="44">
        <v>310000</v>
      </c>
      <c r="B21">
        <v>0</v>
      </c>
      <c r="C21">
        <v>71</v>
      </c>
      <c r="D21">
        <v>54.690436147100847</v>
      </c>
      <c r="E21">
        <v>64</v>
      </c>
      <c r="F21">
        <f t="shared" si="0"/>
        <v>0</v>
      </c>
      <c r="G21">
        <f t="shared" si="1"/>
        <v>4.2626798770413155</v>
      </c>
      <c r="H21">
        <f t="shared" si="2"/>
        <v>12.644327576461329</v>
      </c>
      <c r="I21">
        <f>CORREL(Tabel134[Afstand tot spoor (m)],Tabel134[Geluidsbelasting in dB])</f>
        <v>-0.87002127181522859</v>
      </c>
      <c r="K21" s="14"/>
    </row>
    <row r="22" spans="1:11">
      <c r="A22" s="44">
        <v>330000</v>
      </c>
      <c r="B22">
        <v>0</v>
      </c>
      <c r="C22">
        <v>81</v>
      </c>
      <c r="D22">
        <v>59.398251355263127</v>
      </c>
      <c r="E22">
        <v>63</v>
      </c>
      <c r="F22">
        <f t="shared" si="0"/>
        <v>0</v>
      </c>
      <c r="G22">
        <f t="shared" si="1"/>
        <v>4.3944491546724391</v>
      </c>
      <c r="H22">
        <f t="shared" si="2"/>
        <v>12.706847933442663</v>
      </c>
      <c r="I22">
        <f>CORREL(Tabel134[Afstand tot spoor (m)],Tabel134[Geluidsbelasting in dB])</f>
        <v>-0.87002127181522859</v>
      </c>
      <c r="K22" s="14"/>
    </row>
    <row r="23" spans="1:11">
      <c r="A23" s="44">
        <v>330000</v>
      </c>
      <c r="B23">
        <v>0</v>
      </c>
      <c r="C23">
        <v>81</v>
      </c>
      <c r="D23">
        <v>60.017026172705513</v>
      </c>
      <c r="E23">
        <v>63</v>
      </c>
      <c r="F23">
        <f t="shared" si="0"/>
        <v>0</v>
      </c>
      <c r="G23">
        <f t="shared" si="1"/>
        <v>4.3944491546724391</v>
      </c>
      <c r="H23">
        <f t="shared" si="2"/>
        <v>12.706847933442663</v>
      </c>
      <c r="I23">
        <f>CORREL(Tabel134[Afstand tot spoor (m)],Tabel134[Geluidsbelasting in dB])</f>
        <v>-0.87002127181522859</v>
      </c>
      <c r="K23" s="14"/>
    </row>
    <row r="24" spans="1:11">
      <c r="A24" s="44">
        <v>314000</v>
      </c>
      <c r="B24">
        <v>0</v>
      </c>
      <c r="C24">
        <v>71</v>
      </c>
      <c r="D24">
        <v>59.492613616042028</v>
      </c>
      <c r="E24">
        <v>64</v>
      </c>
      <c r="F24">
        <f t="shared" si="0"/>
        <v>0</v>
      </c>
      <c r="G24">
        <f t="shared" si="1"/>
        <v>4.2626798770413155</v>
      </c>
      <c r="H24">
        <f t="shared" si="2"/>
        <v>12.65714826489039</v>
      </c>
      <c r="I24">
        <f>CORREL(Tabel134[Afstand tot spoor (m)],Tabel134[Geluidsbelasting in dB])</f>
        <v>-0.87002127181522859</v>
      </c>
      <c r="K24" s="14"/>
    </row>
    <row r="25" spans="1:11">
      <c r="A25" s="44">
        <v>330000</v>
      </c>
      <c r="B25">
        <v>0</v>
      </c>
      <c r="C25">
        <v>81</v>
      </c>
      <c r="D25">
        <v>64.331281211414748</v>
      </c>
      <c r="E25">
        <v>64</v>
      </c>
      <c r="F25">
        <f t="shared" si="0"/>
        <v>0</v>
      </c>
      <c r="G25">
        <f t="shared" si="1"/>
        <v>4.3944491546724391</v>
      </c>
      <c r="H25">
        <f t="shared" si="2"/>
        <v>12.706847933442663</v>
      </c>
      <c r="I25">
        <f>CORREL(Tabel134[Afstand tot spoor (m)],Tabel134[Geluidsbelasting in dB])</f>
        <v>-0.87002127181522859</v>
      </c>
      <c r="K25" s="14"/>
    </row>
    <row r="26" spans="1:11">
      <c r="A26" s="44">
        <v>330000</v>
      </c>
      <c r="B26">
        <v>0</v>
      </c>
      <c r="C26">
        <v>81</v>
      </c>
      <c r="D26">
        <v>65.444700263806695</v>
      </c>
      <c r="E26">
        <v>64</v>
      </c>
      <c r="F26">
        <f t="shared" si="0"/>
        <v>0</v>
      </c>
      <c r="G26">
        <f t="shared" si="1"/>
        <v>4.3944491546724391</v>
      </c>
      <c r="H26">
        <f t="shared" si="2"/>
        <v>12.706847933442663</v>
      </c>
      <c r="I26">
        <f>CORREL(Tabel134[Afstand tot spoor (m)],Tabel134[Geluidsbelasting in dB])</f>
        <v>-0.87002127181522859</v>
      </c>
      <c r="K26" s="14"/>
    </row>
    <row r="27" spans="1:11">
      <c r="A27" s="44">
        <v>314000</v>
      </c>
      <c r="B27">
        <v>0</v>
      </c>
      <c r="C27">
        <v>71</v>
      </c>
      <c r="D27">
        <v>60.5323384605257</v>
      </c>
      <c r="E27">
        <v>64</v>
      </c>
      <c r="F27">
        <f t="shared" si="0"/>
        <v>0</v>
      </c>
      <c r="G27">
        <f t="shared" si="1"/>
        <v>4.2626798770413155</v>
      </c>
      <c r="H27">
        <f t="shared" si="2"/>
        <v>12.65714826489039</v>
      </c>
      <c r="I27">
        <f>CORREL(Tabel134[Afstand tot spoor (m)],Tabel134[Geluidsbelasting in dB])</f>
        <v>-0.87002127181522859</v>
      </c>
      <c r="K27" s="14"/>
    </row>
    <row r="28" spans="1:11">
      <c r="A28" s="44">
        <v>330000</v>
      </c>
      <c r="B28">
        <v>0</v>
      </c>
      <c r="C28">
        <v>81</v>
      </c>
      <c r="D28">
        <v>66.946392085948801</v>
      </c>
      <c r="E28">
        <v>63</v>
      </c>
      <c r="F28">
        <f t="shared" si="0"/>
        <v>0</v>
      </c>
      <c r="G28">
        <f t="shared" si="1"/>
        <v>4.3944491546724391</v>
      </c>
      <c r="H28">
        <f t="shared" si="2"/>
        <v>12.706847933442663</v>
      </c>
      <c r="I28">
        <f>CORREL(Tabel134[Afstand tot spoor (m)],Tabel134[Geluidsbelasting in dB])</f>
        <v>-0.87002127181522859</v>
      </c>
      <c r="K28" s="14"/>
    </row>
    <row r="29" spans="1:11">
      <c r="A29" s="44">
        <v>330000</v>
      </c>
      <c r="B29">
        <v>0</v>
      </c>
      <c r="C29">
        <v>81</v>
      </c>
      <c r="D29">
        <v>66.792742187126962</v>
      </c>
      <c r="E29">
        <v>63</v>
      </c>
      <c r="F29">
        <f t="shared" si="0"/>
        <v>0</v>
      </c>
      <c r="G29">
        <f t="shared" si="1"/>
        <v>4.3944491546724391</v>
      </c>
      <c r="H29">
        <f t="shared" si="2"/>
        <v>12.706847933442663</v>
      </c>
      <c r="I29">
        <f>CORREL(Tabel134[Afstand tot spoor (m)],Tabel134[Geluidsbelasting in dB])</f>
        <v>-0.87002127181522859</v>
      </c>
      <c r="K29" s="14"/>
    </row>
    <row r="30" spans="1:11">
      <c r="A30" s="44">
        <v>311000</v>
      </c>
      <c r="B30">
        <v>0</v>
      </c>
      <c r="C30">
        <v>71</v>
      </c>
      <c r="D30">
        <v>61.468233964009038</v>
      </c>
      <c r="E30">
        <v>64</v>
      </c>
      <c r="F30">
        <f t="shared" si="0"/>
        <v>0</v>
      </c>
      <c r="G30">
        <f t="shared" si="1"/>
        <v>4.2626798770413155</v>
      </c>
      <c r="H30">
        <f t="shared" si="2"/>
        <v>12.647548191161372</v>
      </c>
      <c r="I30">
        <f>CORREL(Tabel134[Afstand tot spoor (m)],Tabel134[Geluidsbelasting in dB])</f>
        <v>-0.87002127181522859</v>
      </c>
      <c r="K30" s="14"/>
    </row>
    <row r="31" spans="1:11">
      <c r="A31" s="44">
        <v>330000</v>
      </c>
      <c r="B31">
        <v>0</v>
      </c>
      <c r="C31">
        <v>81</v>
      </c>
      <c r="D31">
        <v>66.83580211585371</v>
      </c>
      <c r="E31">
        <v>63</v>
      </c>
      <c r="F31">
        <f t="shared" si="0"/>
        <v>0</v>
      </c>
      <c r="G31">
        <f t="shared" si="1"/>
        <v>4.3944491546724391</v>
      </c>
      <c r="H31">
        <f t="shared" si="2"/>
        <v>12.706847933442663</v>
      </c>
      <c r="I31">
        <f>CORREL(Tabel134[Afstand tot spoor (m)],Tabel134[Geluidsbelasting in dB])</f>
        <v>-0.87002127181522859</v>
      </c>
      <c r="K31" s="14"/>
    </row>
    <row r="32" spans="1:11">
      <c r="A32" s="44">
        <v>330000</v>
      </c>
      <c r="B32">
        <v>0</v>
      </c>
      <c r="C32">
        <v>81</v>
      </c>
      <c r="D32">
        <v>66.477580515087254</v>
      </c>
      <c r="E32">
        <v>63</v>
      </c>
      <c r="F32">
        <f t="shared" si="0"/>
        <v>0</v>
      </c>
      <c r="G32">
        <f t="shared" si="1"/>
        <v>4.3944491546724391</v>
      </c>
      <c r="H32">
        <f t="shared" si="2"/>
        <v>12.706847933442663</v>
      </c>
      <c r="I32">
        <f>CORREL(Tabel134[Afstand tot spoor (m)],Tabel134[Geluidsbelasting in dB])</f>
        <v>-0.87002127181522859</v>
      </c>
      <c r="K32" s="14"/>
    </row>
    <row r="33" spans="1:11">
      <c r="A33" s="44">
        <v>314000</v>
      </c>
      <c r="B33">
        <v>0</v>
      </c>
      <c r="C33">
        <v>71</v>
      </c>
      <c r="D33">
        <v>60.910464878792169</v>
      </c>
      <c r="E33">
        <v>64</v>
      </c>
      <c r="F33">
        <f t="shared" si="0"/>
        <v>0</v>
      </c>
      <c r="G33">
        <f t="shared" si="1"/>
        <v>4.2626798770413155</v>
      </c>
      <c r="H33">
        <f t="shared" si="2"/>
        <v>12.65714826489039</v>
      </c>
      <c r="I33">
        <f>CORREL(Tabel134[Afstand tot spoor (m)],Tabel134[Geluidsbelasting in dB])</f>
        <v>-0.87002127181522859</v>
      </c>
      <c r="K33" s="14"/>
    </row>
    <row r="34" spans="1:11">
      <c r="A34" s="44">
        <v>330000</v>
      </c>
      <c r="B34">
        <v>0</v>
      </c>
      <c r="C34">
        <v>81</v>
      </c>
      <c r="D34">
        <v>66.433629982940644</v>
      </c>
      <c r="E34">
        <v>64</v>
      </c>
      <c r="F34">
        <f t="shared" si="0"/>
        <v>0</v>
      </c>
      <c r="G34">
        <f t="shared" si="1"/>
        <v>4.3944491546724391</v>
      </c>
      <c r="H34">
        <f t="shared" si="2"/>
        <v>12.706847933442663</v>
      </c>
      <c r="I34">
        <f>CORREL(Tabel134[Afstand tot spoor (m)],Tabel134[Geluidsbelasting in dB])</f>
        <v>-0.87002127181522859</v>
      </c>
      <c r="K34" s="14"/>
    </row>
    <row r="35" spans="1:11">
      <c r="A35" s="44">
        <v>330000</v>
      </c>
      <c r="B35">
        <v>0</v>
      </c>
      <c r="C35">
        <v>81</v>
      </c>
      <c r="D35">
        <v>66.075769701132288</v>
      </c>
      <c r="E35">
        <v>64</v>
      </c>
      <c r="F35">
        <f t="shared" si="0"/>
        <v>0</v>
      </c>
      <c r="G35">
        <f t="shared" si="1"/>
        <v>4.3944491546724391</v>
      </c>
      <c r="H35">
        <f t="shared" si="2"/>
        <v>12.706847933442663</v>
      </c>
      <c r="I35">
        <f>CORREL(Tabel134[Afstand tot spoor (m)],Tabel134[Geluidsbelasting in dB])</f>
        <v>-0.87002127181522859</v>
      </c>
      <c r="K35" s="14"/>
    </row>
    <row r="36" spans="1:11">
      <c r="A36" s="44">
        <v>314000</v>
      </c>
      <c r="B36">
        <v>0</v>
      </c>
      <c r="C36">
        <v>71</v>
      </c>
      <c r="D36">
        <v>60.793452892903268</v>
      </c>
      <c r="E36">
        <v>64</v>
      </c>
      <c r="F36">
        <f t="shared" si="0"/>
        <v>0</v>
      </c>
      <c r="G36">
        <f t="shared" si="1"/>
        <v>4.2626798770413155</v>
      </c>
      <c r="H36">
        <f t="shared" si="2"/>
        <v>12.65714826489039</v>
      </c>
      <c r="I36">
        <f>CORREL(Tabel134[Afstand tot spoor (m)],Tabel134[Geluidsbelasting in dB])</f>
        <v>-0.87002127181522859</v>
      </c>
      <c r="K36" s="14"/>
    </row>
    <row r="37" spans="1:11">
      <c r="A37" s="44">
        <v>330000</v>
      </c>
      <c r="B37">
        <v>0</v>
      </c>
      <c r="C37">
        <v>81</v>
      </c>
      <c r="D37">
        <v>66.770006056673125</v>
      </c>
      <c r="E37">
        <v>63</v>
      </c>
      <c r="F37">
        <f t="shared" si="0"/>
        <v>0</v>
      </c>
      <c r="G37">
        <f t="shared" si="1"/>
        <v>4.3944491546724391</v>
      </c>
      <c r="H37">
        <f t="shared" si="2"/>
        <v>12.706847933442663</v>
      </c>
      <c r="I37">
        <f>CORREL(Tabel134[Afstand tot spoor (m)],Tabel134[Geluidsbelasting in dB])</f>
        <v>-0.87002127181522859</v>
      </c>
      <c r="K37" s="14"/>
    </row>
    <row r="38" spans="1:11">
      <c r="A38" s="44">
        <v>330000</v>
      </c>
      <c r="B38">
        <v>0</v>
      </c>
      <c r="C38">
        <v>81</v>
      </c>
      <c r="D38">
        <v>66.698283017944675</v>
      </c>
      <c r="E38">
        <v>63</v>
      </c>
      <c r="F38">
        <f t="shared" si="0"/>
        <v>0</v>
      </c>
      <c r="G38">
        <f t="shared" si="1"/>
        <v>4.3944491546724391</v>
      </c>
      <c r="H38">
        <f t="shared" si="2"/>
        <v>12.706847933442663</v>
      </c>
      <c r="I38">
        <f>CORREL(Tabel134[Afstand tot spoor (m)],Tabel134[Geluidsbelasting in dB])</f>
        <v>-0.87002127181522859</v>
      </c>
      <c r="K38" s="14"/>
    </row>
    <row r="39" spans="1:11">
      <c r="A39" s="44">
        <v>310000</v>
      </c>
      <c r="B39">
        <v>0</v>
      </c>
      <c r="C39">
        <v>71</v>
      </c>
      <c r="D39">
        <v>60.522221384770418</v>
      </c>
      <c r="E39">
        <v>65</v>
      </c>
      <c r="F39">
        <f t="shared" si="0"/>
        <v>0</v>
      </c>
      <c r="G39">
        <f t="shared" si="1"/>
        <v>4.2626798770413155</v>
      </c>
      <c r="H39">
        <f t="shared" si="2"/>
        <v>12.644327576461329</v>
      </c>
      <c r="I39">
        <f>CORREL(Tabel134[Afstand tot spoor (m)],Tabel134[Geluidsbelasting in dB])</f>
        <v>-0.87002127181522859</v>
      </c>
      <c r="K39" s="14"/>
    </row>
    <row r="40" spans="1:11">
      <c r="A40" s="44">
        <v>330000</v>
      </c>
      <c r="B40">
        <v>0</v>
      </c>
      <c r="C40">
        <v>81</v>
      </c>
      <c r="D40">
        <v>66.251273192296281</v>
      </c>
      <c r="E40">
        <v>63</v>
      </c>
      <c r="F40">
        <f t="shared" si="0"/>
        <v>0</v>
      </c>
      <c r="G40">
        <f t="shared" si="1"/>
        <v>4.3944491546724391</v>
      </c>
      <c r="H40">
        <f t="shared" si="2"/>
        <v>12.706847933442663</v>
      </c>
      <c r="I40">
        <f>CORREL(Tabel134[Afstand tot spoor (m)],Tabel134[Geluidsbelasting in dB])</f>
        <v>-0.87002127181522859</v>
      </c>
      <c r="K40" s="14"/>
    </row>
    <row r="41" spans="1:11">
      <c r="A41" s="44">
        <v>330000</v>
      </c>
      <c r="B41">
        <v>0</v>
      </c>
      <c r="C41">
        <v>81</v>
      </c>
      <c r="D41">
        <v>67.252326888280564</v>
      </c>
      <c r="E41">
        <v>63</v>
      </c>
      <c r="F41">
        <f t="shared" si="0"/>
        <v>0</v>
      </c>
      <c r="G41">
        <f t="shared" si="1"/>
        <v>4.3944491546724391</v>
      </c>
      <c r="H41">
        <f t="shared" si="2"/>
        <v>12.706847933442663</v>
      </c>
      <c r="I41">
        <f>CORREL(Tabel134[Afstand tot spoor (m)],Tabel134[Geluidsbelasting in dB])</f>
        <v>-0.87002127181522859</v>
      </c>
      <c r="K41" s="14"/>
    </row>
    <row r="42" spans="1:11">
      <c r="A42" s="44">
        <v>675000</v>
      </c>
      <c r="B42">
        <v>207</v>
      </c>
      <c r="C42">
        <v>144</v>
      </c>
      <c r="D42">
        <v>58.897193747703867</v>
      </c>
      <c r="E42">
        <v>64</v>
      </c>
      <c r="F42">
        <f t="shared" si="0"/>
        <v>5.3375380797013179</v>
      </c>
      <c r="G42">
        <f t="shared" si="1"/>
        <v>4.9698132995760007</v>
      </c>
      <c r="H42">
        <f t="shared" si="2"/>
        <v>13.422467969854667</v>
      </c>
      <c r="I42">
        <f>CORREL(Tabel134[Afstand tot spoor (m)],Tabel134[Geluidsbelasting in dB])</f>
        <v>-0.87002127181522859</v>
      </c>
      <c r="K42" s="14"/>
    </row>
    <row r="43" spans="1:11">
      <c r="A43" s="44">
        <v>582000</v>
      </c>
      <c r="B43">
        <v>151</v>
      </c>
      <c r="C43">
        <v>120</v>
      </c>
      <c r="D43">
        <v>58.806558191577963</v>
      </c>
      <c r="E43">
        <v>64</v>
      </c>
      <c r="F43">
        <f t="shared" si="0"/>
        <v>5.0238805208462765</v>
      </c>
      <c r="G43">
        <f t="shared" si="1"/>
        <v>4.7874917427820458</v>
      </c>
      <c r="H43">
        <f t="shared" si="2"/>
        <v>13.274225726713574</v>
      </c>
      <c r="I43">
        <f>CORREL(Tabel134[Afstand tot spoor (m)],Tabel134[Geluidsbelasting in dB])</f>
        <v>-0.87002127181522859</v>
      </c>
      <c r="K43" s="14"/>
    </row>
    <row r="44" spans="1:11">
      <c r="A44" s="44">
        <v>586000</v>
      </c>
      <c r="B44">
        <v>151</v>
      </c>
      <c r="C44">
        <v>120</v>
      </c>
      <c r="D44">
        <v>58.570934605355603</v>
      </c>
      <c r="E44">
        <v>63</v>
      </c>
      <c r="F44">
        <f t="shared" si="0"/>
        <v>5.0238805208462765</v>
      </c>
      <c r="G44">
        <f t="shared" si="1"/>
        <v>4.7874917427820458</v>
      </c>
      <c r="H44">
        <f t="shared" si="2"/>
        <v>13.281075068559149</v>
      </c>
      <c r="I44">
        <f>CORREL(Tabel134[Afstand tot spoor (m)],Tabel134[Geluidsbelasting in dB])</f>
        <v>-0.87002127181522859</v>
      </c>
      <c r="K44" s="14"/>
    </row>
    <row r="45" spans="1:11">
      <c r="A45" s="44">
        <v>582000</v>
      </c>
      <c r="B45">
        <v>150</v>
      </c>
      <c r="C45">
        <v>120</v>
      </c>
      <c r="D45">
        <v>59.179049382027387</v>
      </c>
      <c r="E45">
        <v>63</v>
      </c>
      <c r="F45">
        <f t="shared" si="0"/>
        <v>5.0172798368149243</v>
      </c>
      <c r="G45">
        <f t="shared" si="1"/>
        <v>4.7874917427820458</v>
      </c>
      <c r="H45">
        <f t="shared" si="2"/>
        <v>13.274225726713574</v>
      </c>
      <c r="I45">
        <f>CORREL(Tabel134[Afstand tot spoor (m)],Tabel134[Geluidsbelasting in dB])</f>
        <v>-0.87002127181522859</v>
      </c>
      <c r="K45" s="14"/>
    </row>
    <row r="46" spans="1:11">
      <c r="A46" s="44">
        <v>582000</v>
      </c>
      <c r="B46">
        <v>150</v>
      </c>
      <c r="C46">
        <v>120</v>
      </c>
      <c r="D46">
        <v>59.162343793444151</v>
      </c>
      <c r="E46">
        <v>63</v>
      </c>
      <c r="F46">
        <f t="shared" si="0"/>
        <v>5.0172798368149243</v>
      </c>
      <c r="G46">
        <f t="shared" si="1"/>
        <v>4.7874917427820458</v>
      </c>
      <c r="H46">
        <f t="shared" si="2"/>
        <v>13.274225726713574</v>
      </c>
      <c r="I46">
        <f>CORREL(Tabel134[Afstand tot spoor (m)],Tabel134[Geluidsbelasting in dB])</f>
        <v>-0.87002127181522859</v>
      </c>
      <c r="K46" s="14"/>
    </row>
    <row r="47" spans="1:11">
      <c r="A47" s="44">
        <v>585000</v>
      </c>
      <c r="B47">
        <v>149</v>
      </c>
      <c r="C47">
        <v>120</v>
      </c>
      <c r="D47">
        <v>58.782015466185328</v>
      </c>
      <c r="E47">
        <v>63</v>
      </c>
      <c r="F47">
        <f t="shared" si="0"/>
        <v>5.0106352940962555</v>
      </c>
      <c r="G47">
        <f t="shared" si="1"/>
        <v>4.7874917427820458</v>
      </c>
      <c r="H47">
        <f t="shared" si="2"/>
        <v>13.279367126213993</v>
      </c>
      <c r="I47">
        <f>CORREL(Tabel134[Afstand tot spoor (m)],Tabel134[Geluidsbelasting in dB])</f>
        <v>-0.87002127181522859</v>
      </c>
      <c r="K47" s="14"/>
    </row>
    <row r="48" spans="1:11">
      <c r="A48" s="44">
        <v>581000</v>
      </c>
      <c r="B48">
        <v>151</v>
      </c>
      <c r="C48">
        <v>120</v>
      </c>
      <c r="D48">
        <v>58.617244683465728</v>
      </c>
      <c r="E48">
        <v>63</v>
      </c>
      <c r="F48">
        <f t="shared" si="0"/>
        <v>5.0238805208462765</v>
      </c>
      <c r="G48">
        <f t="shared" si="1"/>
        <v>4.7874917427820458</v>
      </c>
      <c r="H48">
        <f t="shared" si="2"/>
        <v>13.272506035834049</v>
      </c>
      <c r="I48">
        <f>CORREL(Tabel134[Afstand tot spoor (m)],Tabel134[Geluidsbelasting in dB])</f>
        <v>-0.87002127181522859</v>
      </c>
      <c r="K48" s="14"/>
    </row>
    <row r="49" spans="1:11">
      <c r="A49" s="44">
        <v>586000</v>
      </c>
      <c r="B49">
        <v>151</v>
      </c>
      <c r="C49">
        <v>120</v>
      </c>
      <c r="D49">
        <v>58.517094346132332</v>
      </c>
      <c r="E49">
        <v>63</v>
      </c>
      <c r="F49">
        <f t="shared" si="0"/>
        <v>5.0238805208462765</v>
      </c>
      <c r="G49">
        <f t="shared" si="1"/>
        <v>4.7874917427820458</v>
      </c>
      <c r="H49">
        <f t="shared" si="2"/>
        <v>13.281075068559149</v>
      </c>
      <c r="I49">
        <f>CORREL(Tabel134[Afstand tot spoor (m)],Tabel134[Geluidsbelasting in dB])</f>
        <v>-0.87002127181522859</v>
      </c>
      <c r="K49" s="14"/>
    </row>
    <row r="50" spans="1:11">
      <c r="A50" s="44">
        <v>619000</v>
      </c>
      <c r="B50">
        <v>151</v>
      </c>
      <c r="C50">
        <v>136</v>
      </c>
      <c r="D50">
        <v>58.709635914008452</v>
      </c>
      <c r="E50">
        <v>63</v>
      </c>
      <c r="F50">
        <f t="shared" si="0"/>
        <v>5.0238805208462765</v>
      </c>
      <c r="G50">
        <f t="shared" si="1"/>
        <v>4.9126548857360524</v>
      </c>
      <c r="H50">
        <f t="shared" si="2"/>
        <v>13.335860551666734</v>
      </c>
      <c r="I50">
        <f>CORREL(Tabel134[Afstand tot spoor (m)],Tabel134[Geluidsbelasting in dB])</f>
        <v>-0.87002127181522859</v>
      </c>
      <c r="K50" s="14"/>
    </row>
    <row r="51" spans="1:11">
      <c r="A51" s="44">
        <v>656000</v>
      </c>
      <c r="B51">
        <v>222</v>
      </c>
      <c r="C51">
        <v>127</v>
      </c>
      <c r="D51">
        <v>58.908693128987743</v>
      </c>
      <c r="E51">
        <v>63</v>
      </c>
      <c r="F51">
        <f t="shared" si="0"/>
        <v>5.4071717714601188</v>
      </c>
      <c r="G51">
        <f t="shared" si="1"/>
        <v>4.8441870864585912</v>
      </c>
      <c r="H51">
        <f t="shared" si="2"/>
        <v>13.393916067926225</v>
      </c>
      <c r="I51">
        <f>CORREL(Tabel134[Afstand tot spoor (m)],Tabel134[Geluidsbelasting in dB])</f>
        <v>-0.87002127181522859</v>
      </c>
      <c r="K51" s="14"/>
    </row>
    <row r="52" spans="1:11">
      <c r="A52" s="44">
        <v>644000</v>
      </c>
      <c r="B52">
        <v>241</v>
      </c>
      <c r="C52">
        <v>144</v>
      </c>
      <c r="D52">
        <v>149.72479939217999</v>
      </c>
      <c r="E52">
        <v>53</v>
      </c>
      <c r="F52">
        <f t="shared" si="0"/>
        <v>5.4889377261566867</v>
      </c>
      <c r="G52">
        <f t="shared" si="1"/>
        <v>4.9698132995760007</v>
      </c>
      <c r="H52">
        <f t="shared" si="2"/>
        <v>13.375454005086491</v>
      </c>
      <c r="I52">
        <f>CORREL(Tabel134[Afstand tot spoor (m)],Tabel134[Geluidsbelasting in dB])</f>
        <v>-0.87002127181522859</v>
      </c>
      <c r="K52" s="14"/>
    </row>
    <row r="53" spans="1:11">
      <c r="A53" s="44">
        <v>578000</v>
      </c>
      <c r="B53">
        <v>150</v>
      </c>
      <c r="C53">
        <v>128</v>
      </c>
      <c r="D53">
        <v>138.291715008506</v>
      </c>
      <c r="E53">
        <v>53</v>
      </c>
      <c r="F53">
        <f t="shared" si="0"/>
        <v>5.0172798368149243</v>
      </c>
      <c r="G53">
        <f t="shared" si="1"/>
        <v>4.8520302639196169</v>
      </c>
      <c r="H53">
        <f t="shared" si="2"/>
        <v>13.267329147654515</v>
      </c>
      <c r="I53">
        <f>CORREL(Tabel134[Afstand tot spoor (m)],Tabel134[Geluidsbelasting in dB])</f>
        <v>-0.87002127181522859</v>
      </c>
      <c r="K53" s="14"/>
    </row>
    <row r="54" spans="1:11">
      <c r="A54" s="44">
        <v>529000</v>
      </c>
      <c r="B54">
        <v>136</v>
      </c>
      <c r="C54">
        <v>115</v>
      </c>
      <c r="D54">
        <v>156.49660125443879</v>
      </c>
      <c r="E54">
        <v>53</v>
      </c>
      <c r="F54">
        <f t="shared" si="0"/>
        <v>4.9199809258281251</v>
      </c>
      <c r="G54">
        <f t="shared" si="1"/>
        <v>4.7449321283632502</v>
      </c>
      <c r="H54">
        <f t="shared" si="2"/>
        <v>13.178743710840436</v>
      </c>
      <c r="I54">
        <f>CORREL(Tabel134[Afstand tot spoor (m)],Tabel134[Geluidsbelasting in dB])</f>
        <v>-0.87002127181522859</v>
      </c>
      <c r="K54" s="14"/>
    </row>
    <row r="55" spans="1:11">
      <c r="A55" s="44">
        <v>570000</v>
      </c>
      <c r="B55">
        <v>139</v>
      </c>
      <c r="C55">
        <v>128</v>
      </c>
      <c r="D55">
        <v>143.03745873019841</v>
      </c>
      <c r="E55">
        <v>53</v>
      </c>
      <c r="F55">
        <f t="shared" si="0"/>
        <v>4.9416424226093039</v>
      </c>
      <c r="G55">
        <f t="shared" si="1"/>
        <v>4.8520302639196169</v>
      </c>
      <c r="H55">
        <f t="shared" si="2"/>
        <v>13.253391639810733</v>
      </c>
      <c r="I55">
        <f>CORREL(Tabel134[Afstand tot spoor (m)],Tabel134[Geluidsbelasting in dB])</f>
        <v>-0.87002127181522859</v>
      </c>
      <c r="K55" s="14"/>
    </row>
    <row r="56" spans="1:11">
      <c r="A56" s="44">
        <v>554000</v>
      </c>
      <c r="B56">
        <v>132</v>
      </c>
      <c r="C56">
        <v>124</v>
      </c>
      <c r="D56">
        <v>160.34086661460401</v>
      </c>
      <c r="E56">
        <v>52</v>
      </c>
      <c r="F56">
        <f t="shared" si="0"/>
        <v>4.8903491282217537</v>
      </c>
      <c r="G56">
        <f t="shared" si="1"/>
        <v>4.8202815656050371</v>
      </c>
      <c r="H56">
        <f t="shared" si="2"/>
        <v>13.224919965729422</v>
      </c>
      <c r="I56">
        <f>CORREL(Tabel134[Afstand tot spoor (m)],Tabel134[Geluidsbelasting in dB])</f>
        <v>-0.87002127181522859</v>
      </c>
      <c r="K56" s="14"/>
    </row>
    <row r="57" spans="1:11">
      <c r="A57" s="44">
        <v>544000</v>
      </c>
      <c r="B57">
        <v>151</v>
      </c>
      <c r="C57">
        <v>117</v>
      </c>
      <c r="D57">
        <v>148.49766254051869</v>
      </c>
      <c r="E57">
        <v>53</v>
      </c>
      <c r="F57">
        <f t="shared" si="0"/>
        <v>5.0238805208462765</v>
      </c>
      <c r="G57">
        <f t="shared" si="1"/>
        <v>4.7621739347977563</v>
      </c>
      <c r="H57">
        <f t="shared" si="2"/>
        <v>13.206704525838079</v>
      </c>
      <c r="I57">
        <f>CORREL(Tabel134[Afstand tot spoor (m)],Tabel134[Geluidsbelasting in dB])</f>
        <v>-0.87002127181522859</v>
      </c>
      <c r="K57" s="14"/>
    </row>
    <row r="58" spans="1:11">
      <c r="A58" s="44">
        <v>705000</v>
      </c>
      <c r="B58">
        <v>216</v>
      </c>
      <c r="C58">
        <v>166</v>
      </c>
      <c r="D58">
        <v>166.65673166500281</v>
      </c>
      <c r="E58">
        <v>52</v>
      </c>
      <c r="F58">
        <f t="shared" si="0"/>
        <v>5.3798973535404597</v>
      </c>
      <c r="G58">
        <f t="shared" si="1"/>
        <v>5.1119877883565437</v>
      </c>
      <c r="H58">
        <f t="shared" si="2"/>
        <v>13.465953081794405</v>
      </c>
      <c r="I58">
        <f>CORREL(Tabel134[Afstand tot spoor (m)],Tabel134[Geluidsbelasting in dB])</f>
        <v>-0.87002127181522859</v>
      </c>
      <c r="K58" s="14"/>
    </row>
    <row r="59" spans="1:11">
      <c r="A59" s="44">
        <v>646000</v>
      </c>
      <c r="B59">
        <v>186</v>
      </c>
      <c r="C59">
        <v>141</v>
      </c>
      <c r="D59">
        <v>153.47418473474039</v>
      </c>
      <c r="E59">
        <v>51</v>
      </c>
      <c r="F59">
        <f t="shared" si="0"/>
        <v>5.2311086168545868</v>
      </c>
      <c r="G59">
        <f t="shared" si="1"/>
        <v>4.9487598903781684</v>
      </c>
      <c r="H59">
        <f t="shared" si="2"/>
        <v>13.37855478276474</v>
      </c>
      <c r="I59">
        <f>CORREL(Tabel134[Afstand tot spoor (m)],Tabel134[Geluidsbelasting in dB])</f>
        <v>-0.87002127181522859</v>
      </c>
      <c r="K59" s="14"/>
    </row>
    <row r="60" spans="1:11">
      <c r="A60" s="44">
        <v>680000</v>
      </c>
      <c r="B60">
        <v>216</v>
      </c>
      <c r="C60">
        <v>147</v>
      </c>
      <c r="D60">
        <v>180.57688629680359</v>
      </c>
      <c r="E60">
        <v>50</v>
      </c>
      <c r="F60">
        <f t="shared" si="0"/>
        <v>5.3798973535404597</v>
      </c>
      <c r="G60">
        <f t="shared" si="1"/>
        <v>4.990432586778736</v>
      </c>
      <c r="H60">
        <f t="shared" si="2"/>
        <v>13.42984807715229</v>
      </c>
      <c r="I60">
        <f>CORREL(Tabel134[Afstand tot spoor (m)],Tabel134[Geluidsbelasting in dB])</f>
        <v>-0.87002127181522859</v>
      </c>
      <c r="K60" s="14"/>
    </row>
    <row r="61" spans="1:11">
      <c r="A61" s="44">
        <v>637000</v>
      </c>
      <c r="B61">
        <v>187</v>
      </c>
      <c r="C61">
        <v>138</v>
      </c>
      <c r="D61">
        <v>161.13158672337951</v>
      </c>
      <c r="E61">
        <v>51</v>
      </c>
      <c r="F61">
        <f t="shared" si="0"/>
        <v>5.2364419628299492</v>
      </c>
      <c r="G61">
        <f t="shared" si="1"/>
        <v>4.9272536851572051</v>
      </c>
      <c r="H61">
        <f t="shared" si="2"/>
        <v>13.3645249345543</v>
      </c>
      <c r="I61">
        <f>CORREL(Tabel134[Afstand tot spoor (m)],Tabel134[Geluidsbelasting in dB])</f>
        <v>-0.87002127181522859</v>
      </c>
      <c r="K61" s="14"/>
    </row>
    <row r="62" spans="1:11">
      <c r="A62" s="44">
        <v>522000</v>
      </c>
      <c r="B62">
        <v>133</v>
      </c>
      <c r="C62">
        <v>113</v>
      </c>
      <c r="D62">
        <v>187.28155462398831</v>
      </c>
      <c r="E62">
        <v>50</v>
      </c>
      <c r="F62">
        <f t="shared" si="0"/>
        <v>4.8978397999509111</v>
      </c>
      <c r="G62">
        <f t="shared" si="1"/>
        <v>4.7273878187123408</v>
      </c>
      <c r="H62">
        <f t="shared" si="2"/>
        <v>13.165422866864775</v>
      </c>
      <c r="I62">
        <f>CORREL(Tabel134[Afstand tot spoor (m)],Tabel134[Geluidsbelasting in dB])</f>
        <v>-0.87002127181522859</v>
      </c>
      <c r="K62" s="14"/>
    </row>
    <row r="63" spans="1:11">
      <c r="A63" s="44">
        <v>578000</v>
      </c>
      <c r="B63">
        <v>149</v>
      </c>
      <c r="C63">
        <v>128</v>
      </c>
      <c r="D63">
        <v>166.21842882182199</v>
      </c>
      <c r="E63">
        <v>52</v>
      </c>
      <c r="F63">
        <f t="shared" si="0"/>
        <v>5.0106352940962555</v>
      </c>
      <c r="G63">
        <f t="shared" si="1"/>
        <v>4.8520302639196169</v>
      </c>
      <c r="H63">
        <f t="shared" si="2"/>
        <v>13.267329147654515</v>
      </c>
      <c r="I63">
        <f>CORREL(Tabel134[Afstand tot spoor (m)],Tabel134[Geluidsbelasting in dB])</f>
        <v>-0.87002127181522859</v>
      </c>
      <c r="K63" s="14"/>
    </row>
    <row r="64" spans="1:11">
      <c r="A64" s="44">
        <v>524000</v>
      </c>
      <c r="B64">
        <v>136</v>
      </c>
      <c r="C64">
        <v>113</v>
      </c>
      <c r="D64">
        <v>190.8793354992707</v>
      </c>
      <c r="E64">
        <v>50</v>
      </c>
      <c r="F64">
        <f t="shared" si="0"/>
        <v>4.9199809258281251</v>
      </c>
      <c r="G64">
        <f t="shared" si="1"/>
        <v>4.7273878187123408</v>
      </c>
      <c r="H64">
        <f t="shared" si="2"/>
        <v>13.169246963303179</v>
      </c>
      <c r="I64">
        <f>CORREL(Tabel134[Afstand tot spoor (m)],Tabel134[Geluidsbelasting in dB])</f>
        <v>-0.87002127181522859</v>
      </c>
      <c r="K64" s="14"/>
    </row>
    <row r="65" spans="1:11">
      <c r="A65" s="44">
        <v>544000</v>
      </c>
      <c r="B65">
        <v>153</v>
      </c>
      <c r="C65">
        <v>117</v>
      </c>
      <c r="D65">
        <v>171.82473686868801</v>
      </c>
      <c r="E65">
        <v>52</v>
      </c>
      <c r="F65">
        <f t="shared" si="0"/>
        <v>5.0369526024136295</v>
      </c>
      <c r="G65">
        <f t="shared" si="1"/>
        <v>4.7621739347977563</v>
      </c>
      <c r="H65">
        <f t="shared" si="2"/>
        <v>13.206704525838079</v>
      </c>
      <c r="I65">
        <f>CORREL(Tabel134[Afstand tot spoor (m)],Tabel134[Geluidsbelasting in dB])</f>
        <v>-0.87002127181522859</v>
      </c>
      <c r="K65" s="14"/>
    </row>
    <row r="66" spans="1:11">
      <c r="A66" s="44">
        <v>686000</v>
      </c>
      <c r="B66">
        <v>218</v>
      </c>
      <c r="C66">
        <v>163</v>
      </c>
      <c r="D66">
        <v>197.69255110048169</v>
      </c>
      <c r="E66">
        <v>50</v>
      </c>
      <c r="F66">
        <f t="shared" ref="F66:F129" si="3">LN(1+B66)</f>
        <v>5.389071729816501</v>
      </c>
      <c r="G66">
        <f t="shared" ref="G66:G129" si="4">LN(C66)</f>
        <v>5.0937502008067623</v>
      </c>
      <c r="H66">
        <f t="shared" ref="H66:H129" si="5">LN(A66)</f>
        <v>13.438632906708023</v>
      </c>
      <c r="I66">
        <f>CORREL(Tabel134[Afstand tot spoor (m)],Tabel134[Geluidsbelasting in dB])</f>
        <v>-0.87002127181522859</v>
      </c>
      <c r="K66" s="14"/>
    </row>
    <row r="67" spans="1:11">
      <c r="A67" s="44">
        <v>609000</v>
      </c>
      <c r="B67">
        <v>157</v>
      </c>
      <c r="C67">
        <v>128</v>
      </c>
      <c r="D67">
        <v>175.16385180736839</v>
      </c>
      <c r="E67">
        <v>52</v>
      </c>
      <c r="F67">
        <f t="shared" si="3"/>
        <v>5.0625950330269669</v>
      </c>
      <c r="G67">
        <f t="shared" si="4"/>
        <v>4.8520302639196169</v>
      </c>
      <c r="H67">
        <f t="shared" si="5"/>
        <v>13.319573546692034</v>
      </c>
      <c r="I67">
        <f>CORREL(Tabel134[Afstand tot spoor (m)],Tabel134[Geluidsbelasting in dB])</f>
        <v>-0.87002127181522859</v>
      </c>
      <c r="K67" s="14"/>
    </row>
    <row r="68" spans="1:11">
      <c r="A68" s="44">
        <v>887000</v>
      </c>
      <c r="B68">
        <v>321</v>
      </c>
      <c r="C68">
        <v>195</v>
      </c>
      <c r="D68">
        <v>206.13873862036141</v>
      </c>
      <c r="E68">
        <v>49</v>
      </c>
      <c r="F68">
        <f t="shared" si="3"/>
        <v>5.7745515455444085</v>
      </c>
      <c r="G68">
        <f t="shared" si="4"/>
        <v>5.2729995585637468</v>
      </c>
      <c r="H68">
        <f t="shared" si="5"/>
        <v>13.695600261291716</v>
      </c>
      <c r="I68">
        <f>CORREL(Tabel134[Afstand tot spoor (m)],Tabel134[Geluidsbelasting in dB])</f>
        <v>-0.87002127181522859</v>
      </c>
      <c r="K68" s="14"/>
    </row>
    <row r="69" spans="1:11">
      <c r="A69" s="44">
        <v>885000</v>
      </c>
      <c r="B69">
        <v>271</v>
      </c>
      <c r="C69">
        <v>200</v>
      </c>
      <c r="D69">
        <v>214.92917614877661</v>
      </c>
      <c r="E69">
        <v>49</v>
      </c>
      <c r="F69">
        <f t="shared" si="3"/>
        <v>5.6058020662959978</v>
      </c>
      <c r="G69">
        <f t="shared" si="4"/>
        <v>5.2983173665480363</v>
      </c>
      <c r="H69">
        <f t="shared" si="5"/>
        <v>13.693342923990066</v>
      </c>
      <c r="I69">
        <f>CORREL(Tabel134[Afstand tot spoor (m)],Tabel134[Geluidsbelasting in dB])</f>
        <v>-0.87002127181522859</v>
      </c>
      <c r="K69" s="14"/>
    </row>
    <row r="70" spans="1:11">
      <c r="A70" s="44">
        <v>502000</v>
      </c>
      <c r="B70">
        <v>143</v>
      </c>
      <c r="C70">
        <v>95</v>
      </c>
      <c r="D70">
        <v>84.253938722050563</v>
      </c>
      <c r="E70">
        <v>58</v>
      </c>
      <c r="F70">
        <f t="shared" si="3"/>
        <v>4.9698132995760007</v>
      </c>
      <c r="G70">
        <f t="shared" si="4"/>
        <v>4.5538768916005408</v>
      </c>
      <c r="H70">
        <f t="shared" si="5"/>
        <v>13.126355398673866</v>
      </c>
      <c r="I70">
        <f>CORREL(Tabel134[Afstand tot spoor (m)],Tabel134[Geluidsbelasting in dB])</f>
        <v>-0.87002127181522859</v>
      </c>
      <c r="K70" s="14"/>
    </row>
    <row r="71" spans="1:11">
      <c r="A71" s="44">
        <v>502000</v>
      </c>
      <c r="B71">
        <v>141</v>
      </c>
      <c r="C71">
        <v>100</v>
      </c>
      <c r="D71">
        <v>87.478798134533861</v>
      </c>
      <c r="E71">
        <v>58</v>
      </c>
      <c r="F71">
        <f t="shared" si="3"/>
        <v>4.9558270576012609</v>
      </c>
      <c r="G71">
        <f t="shared" si="4"/>
        <v>4.6051701859880918</v>
      </c>
      <c r="H71">
        <f t="shared" si="5"/>
        <v>13.126355398673866</v>
      </c>
      <c r="I71">
        <f>CORREL(Tabel134[Afstand tot spoor (m)],Tabel134[Geluidsbelasting in dB])</f>
        <v>-0.87002127181522859</v>
      </c>
      <c r="K71" s="14"/>
    </row>
    <row r="72" spans="1:11">
      <c r="A72" s="44">
        <v>505000</v>
      </c>
      <c r="B72">
        <v>142</v>
      </c>
      <c r="C72">
        <v>100</v>
      </c>
      <c r="D72">
        <v>83.890867324423752</v>
      </c>
      <c r="E72">
        <v>58</v>
      </c>
      <c r="F72">
        <f t="shared" si="3"/>
        <v>4.962844630259907</v>
      </c>
      <c r="G72">
        <f t="shared" si="4"/>
        <v>4.6051701859880918</v>
      </c>
      <c r="H72">
        <f t="shared" si="5"/>
        <v>13.132313708257497</v>
      </c>
      <c r="I72">
        <f>CORREL(Tabel134[Afstand tot spoor (m)],Tabel134[Geluidsbelasting in dB])</f>
        <v>-0.87002127181522859</v>
      </c>
      <c r="K72" s="14"/>
    </row>
    <row r="73" spans="1:11">
      <c r="A73" s="44">
        <v>526000</v>
      </c>
      <c r="B73">
        <v>155</v>
      </c>
      <c r="C73">
        <v>100</v>
      </c>
      <c r="D73">
        <v>87.377907256682718</v>
      </c>
      <c r="E73">
        <v>57</v>
      </c>
      <c r="F73">
        <f t="shared" si="3"/>
        <v>5.0498560072495371</v>
      </c>
      <c r="G73">
        <f t="shared" si="4"/>
        <v>4.6051701859880918</v>
      </c>
      <c r="H73">
        <f t="shared" si="5"/>
        <v>13.173056491719846</v>
      </c>
      <c r="I73">
        <f>CORREL(Tabel134[Afstand tot spoor (m)],Tabel134[Geluidsbelasting in dB])</f>
        <v>-0.87002127181522859</v>
      </c>
      <c r="K73" s="14"/>
    </row>
    <row r="74" spans="1:11">
      <c r="A74" s="44">
        <v>518000</v>
      </c>
      <c r="B74">
        <v>150</v>
      </c>
      <c r="C74">
        <v>99</v>
      </c>
      <c r="D74">
        <v>83.338849009939267</v>
      </c>
      <c r="E74">
        <v>57</v>
      </c>
      <c r="F74">
        <f t="shared" si="3"/>
        <v>5.0172798368149243</v>
      </c>
      <c r="G74">
        <f t="shared" si="4"/>
        <v>4.5951198501345898</v>
      </c>
      <c r="H74">
        <f t="shared" si="5"/>
        <v>13.15773052124162</v>
      </c>
      <c r="I74">
        <f>CORREL(Tabel134[Afstand tot spoor (m)],Tabel134[Geluidsbelasting in dB])</f>
        <v>-0.87002127181522859</v>
      </c>
      <c r="K74" s="14"/>
    </row>
    <row r="75" spans="1:11">
      <c r="A75" s="44">
        <v>507000</v>
      </c>
      <c r="B75">
        <v>150</v>
      </c>
      <c r="C75">
        <v>95</v>
      </c>
      <c r="D75">
        <v>86.766649504724285</v>
      </c>
      <c r="E75">
        <v>58</v>
      </c>
      <c r="F75">
        <f t="shared" si="3"/>
        <v>5.0172798368149243</v>
      </c>
      <c r="G75">
        <f t="shared" si="4"/>
        <v>4.5538768916005408</v>
      </c>
      <c r="H75">
        <f t="shared" si="5"/>
        <v>13.13626628257332</v>
      </c>
      <c r="I75">
        <f>CORREL(Tabel134[Afstand tot spoor (m)],Tabel134[Geluidsbelasting in dB])</f>
        <v>-0.87002127181522859</v>
      </c>
      <c r="K75" s="14"/>
    </row>
    <row r="76" spans="1:11">
      <c r="A76" s="44">
        <v>513000</v>
      </c>
      <c r="B76">
        <v>151</v>
      </c>
      <c r="C76">
        <v>97</v>
      </c>
      <c r="D76">
        <v>83.520488879635181</v>
      </c>
      <c r="E76">
        <v>57</v>
      </c>
      <c r="F76">
        <f t="shared" si="3"/>
        <v>5.0238805208462765</v>
      </c>
      <c r="G76">
        <f t="shared" si="4"/>
        <v>4.5747109785033828</v>
      </c>
      <c r="H76">
        <f t="shared" si="5"/>
        <v>13.148031124152906</v>
      </c>
      <c r="I76">
        <f>CORREL(Tabel134[Afstand tot spoor (m)],Tabel134[Geluidsbelasting in dB])</f>
        <v>-0.87002127181522859</v>
      </c>
      <c r="K76" s="14"/>
    </row>
    <row r="77" spans="1:11">
      <c r="A77" s="44">
        <v>508000</v>
      </c>
      <c r="B77">
        <v>151</v>
      </c>
      <c r="C77">
        <v>95</v>
      </c>
      <c r="D77">
        <v>86.848276551673663</v>
      </c>
      <c r="E77">
        <v>58</v>
      </c>
      <c r="F77">
        <f t="shared" si="3"/>
        <v>5.0238805208462765</v>
      </c>
      <c r="G77">
        <f t="shared" si="4"/>
        <v>4.5538768916005408</v>
      </c>
      <c r="H77">
        <f t="shared" si="5"/>
        <v>13.138236726560619</v>
      </c>
      <c r="I77">
        <f>CORREL(Tabel134[Afstand tot spoor (m)],Tabel134[Geluidsbelasting in dB])</f>
        <v>-0.87002127181522859</v>
      </c>
      <c r="K77" s="14"/>
    </row>
    <row r="78" spans="1:11">
      <c r="A78" s="44">
        <v>507000</v>
      </c>
      <c r="B78">
        <v>150</v>
      </c>
      <c r="C78">
        <v>95</v>
      </c>
      <c r="D78">
        <v>83.353446599405331</v>
      </c>
      <c r="E78">
        <v>57</v>
      </c>
      <c r="F78">
        <f t="shared" si="3"/>
        <v>5.0172798368149243</v>
      </c>
      <c r="G78">
        <f t="shared" si="4"/>
        <v>4.5538768916005408</v>
      </c>
      <c r="H78">
        <f t="shared" si="5"/>
        <v>13.13626628257332</v>
      </c>
      <c r="I78">
        <f>CORREL(Tabel134[Afstand tot spoor (m)],Tabel134[Geluidsbelasting in dB])</f>
        <v>-0.87002127181522859</v>
      </c>
      <c r="K78" s="14"/>
    </row>
    <row r="79" spans="1:11">
      <c r="A79" s="44">
        <v>507000</v>
      </c>
      <c r="B79">
        <v>150</v>
      </c>
      <c r="C79">
        <v>95</v>
      </c>
      <c r="D79">
        <v>87.354125260343096</v>
      </c>
      <c r="E79">
        <v>57</v>
      </c>
      <c r="F79">
        <f t="shared" si="3"/>
        <v>5.0172798368149243</v>
      </c>
      <c r="G79">
        <f t="shared" si="4"/>
        <v>4.5538768916005408</v>
      </c>
      <c r="H79">
        <f t="shared" si="5"/>
        <v>13.13626628257332</v>
      </c>
      <c r="I79">
        <f>CORREL(Tabel134[Afstand tot spoor (m)],Tabel134[Geluidsbelasting in dB])</f>
        <v>-0.87002127181522859</v>
      </c>
      <c r="K79" s="14"/>
    </row>
    <row r="80" spans="1:11">
      <c r="A80" s="44">
        <v>605000</v>
      </c>
      <c r="B80">
        <v>269</v>
      </c>
      <c r="C80">
        <v>105</v>
      </c>
      <c r="D80">
        <v>86.253496613817063</v>
      </c>
      <c r="E80">
        <v>59</v>
      </c>
      <c r="F80">
        <f t="shared" si="3"/>
        <v>5.598421958998375</v>
      </c>
      <c r="G80">
        <f t="shared" si="4"/>
        <v>4.6539603501575231</v>
      </c>
      <c r="H80">
        <f t="shared" si="5"/>
        <v>13.312983737012978</v>
      </c>
      <c r="I80">
        <f>CORREL(Tabel134[Afstand tot spoor (m)],Tabel134[Geluidsbelasting in dB])</f>
        <v>-0.87002127181522859</v>
      </c>
      <c r="K80" s="14"/>
    </row>
    <row r="81" spans="1:11">
      <c r="A81" s="44">
        <v>636000</v>
      </c>
      <c r="B81">
        <v>270</v>
      </c>
      <c r="C81">
        <v>114</v>
      </c>
      <c r="D81">
        <v>92.798901039446619</v>
      </c>
      <c r="E81">
        <v>57</v>
      </c>
      <c r="F81">
        <f t="shared" si="3"/>
        <v>5.602118820879701</v>
      </c>
      <c r="G81">
        <f t="shared" si="4"/>
        <v>4.7361984483944957</v>
      </c>
      <c r="H81">
        <f t="shared" si="5"/>
        <v>13.362953842322259</v>
      </c>
      <c r="I81">
        <f>CORREL(Tabel134[Afstand tot spoor (m)],Tabel134[Geluidsbelasting in dB])</f>
        <v>-0.87002127181522859</v>
      </c>
      <c r="K81" s="14"/>
    </row>
    <row r="82" spans="1:11">
      <c r="A82" s="44">
        <v>512000</v>
      </c>
      <c r="B82">
        <v>150</v>
      </c>
      <c r="C82">
        <v>97</v>
      </c>
      <c r="D82">
        <v>92.389871269051085</v>
      </c>
      <c r="E82">
        <v>57</v>
      </c>
      <c r="F82">
        <f t="shared" si="3"/>
        <v>5.0172798368149243</v>
      </c>
      <c r="G82">
        <f t="shared" si="4"/>
        <v>4.5747109785033828</v>
      </c>
      <c r="H82">
        <f t="shared" si="5"/>
        <v>13.146079904021645</v>
      </c>
      <c r="I82">
        <f>CORREL(Tabel134[Afstand tot spoor (m)],Tabel134[Geluidsbelasting in dB])</f>
        <v>-0.87002127181522859</v>
      </c>
      <c r="K82" s="14"/>
    </row>
    <row r="83" spans="1:11">
      <c r="A83" s="44">
        <v>507000</v>
      </c>
      <c r="B83">
        <v>150</v>
      </c>
      <c r="C83">
        <v>95</v>
      </c>
      <c r="D83">
        <v>96.731940179600059</v>
      </c>
      <c r="E83">
        <v>57</v>
      </c>
      <c r="F83">
        <f t="shared" si="3"/>
        <v>5.0172798368149243</v>
      </c>
      <c r="G83">
        <f t="shared" si="4"/>
        <v>4.5538768916005408</v>
      </c>
      <c r="H83">
        <f t="shared" si="5"/>
        <v>13.13626628257332</v>
      </c>
      <c r="I83">
        <f>CORREL(Tabel134[Afstand tot spoor (m)],Tabel134[Geluidsbelasting in dB])</f>
        <v>-0.87002127181522859</v>
      </c>
      <c r="K83" s="14"/>
    </row>
    <row r="84" spans="1:11">
      <c r="A84" s="44">
        <v>508000</v>
      </c>
      <c r="B84">
        <v>151</v>
      </c>
      <c r="C84">
        <v>95</v>
      </c>
      <c r="D84">
        <v>93.203430460659305</v>
      </c>
      <c r="E84">
        <v>57</v>
      </c>
      <c r="F84">
        <f t="shared" si="3"/>
        <v>5.0238805208462765</v>
      </c>
      <c r="G84">
        <f t="shared" si="4"/>
        <v>4.5538768916005408</v>
      </c>
      <c r="H84">
        <f t="shared" si="5"/>
        <v>13.138236726560619</v>
      </c>
      <c r="I84">
        <f>CORREL(Tabel134[Afstand tot spoor (m)],Tabel134[Geluidsbelasting in dB])</f>
        <v>-0.87002127181522859</v>
      </c>
      <c r="K84" s="14"/>
    </row>
    <row r="85" spans="1:11">
      <c r="A85" s="44">
        <v>508000</v>
      </c>
      <c r="B85">
        <v>151</v>
      </c>
      <c r="C85">
        <v>95</v>
      </c>
      <c r="D85">
        <v>96.886724558455469</v>
      </c>
      <c r="E85">
        <v>55</v>
      </c>
      <c r="F85">
        <f t="shared" si="3"/>
        <v>5.0238805208462765</v>
      </c>
      <c r="G85">
        <f t="shared" si="4"/>
        <v>4.5538768916005408</v>
      </c>
      <c r="H85">
        <f t="shared" si="5"/>
        <v>13.138236726560619</v>
      </c>
      <c r="I85">
        <f>CORREL(Tabel134[Afstand tot spoor (m)],Tabel134[Geluidsbelasting in dB])</f>
        <v>-0.87002127181522859</v>
      </c>
      <c r="K85" s="14"/>
    </row>
    <row r="86" spans="1:11">
      <c r="A86" s="44">
        <v>507000</v>
      </c>
      <c r="B86">
        <v>150</v>
      </c>
      <c r="C86">
        <v>95</v>
      </c>
      <c r="D86">
        <v>92.709421769681271</v>
      </c>
      <c r="E86">
        <v>55</v>
      </c>
      <c r="F86">
        <f t="shared" si="3"/>
        <v>5.0172798368149243</v>
      </c>
      <c r="G86">
        <f t="shared" si="4"/>
        <v>4.5538768916005408</v>
      </c>
      <c r="H86">
        <f t="shared" si="5"/>
        <v>13.13626628257332</v>
      </c>
      <c r="I86">
        <f>CORREL(Tabel134[Afstand tot spoor (m)],Tabel134[Geluidsbelasting in dB])</f>
        <v>-0.87002127181522859</v>
      </c>
      <c r="K86" s="14"/>
    </row>
    <row r="87" spans="1:11">
      <c r="A87" s="44">
        <v>507000</v>
      </c>
      <c r="B87">
        <v>150</v>
      </c>
      <c r="C87">
        <v>95</v>
      </c>
      <c r="D87">
        <v>96.328095422128698</v>
      </c>
      <c r="E87">
        <v>57</v>
      </c>
      <c r="F87">
        <f t="shared" si="3"/>
        <v>5.0172798368149243</v>
      </c>
      <c r="G87">
        <f t="shared" si="4"/>
        <v>4.5538768916005408</v>
      </c>
      <c r="H87">
        <f t="shared" si="5"/>
        <v>13.13626628257332</v>
      </c>
      <c r="I87">
        <f>CORREL(Tabel134[Afstand tot spoor (m)],Tabel134[Geluidsbelasting in dB])</f>
        <v>-0.87002127181522859</v>
      </c>
      <c r="K87" s="14"/>
    </row>
    <row r="88" spans="1:11">
      <c r="A88" s="44">
        <v>532000</v>
      </c>
      <c r="B88">
        <v>155</v>
      </c>
      <c r="C88">
        <v>116</v>
      </c>
      <c r="D88">
        <v>92.670139553356378</v>
      </c>
      <c r="E88">
        <v>59</v>
      </c>
      <c r="F88">
        <f t="shared" si="3"/>
        <v>5.0498560072495371</v>
      </c>
      <c r="G88">
        <f t="shared" si="4"/>
        <v>4.7535901911063645</v>
      </c>
      <c r="H88">
        <f t="shared" si="5"/>
        <v>13.184398768323781</v>
      </c>
      <c r="I88">
        <f>CORREL(Tabel134[Afstand tot spoor (m)],Tabel134[Geluidsbelasting in dB])</f>
        <v>-0.87002127181522859</v>
      </c>
      <c r="K88" s="14"/>
    </row>
    <row r="89" spans="1:11">
      <c r="A89" s="44">
        <v>506000</v>
      </c>
      <c r="B89">
        <v>149</v>
      </c>
      <c r="C89">
        <v>95</v>
      </c>
      <c r="D89">
        <v>92.326635353884797</v>
      </c>
      <c r="E89">
        <v>57</v>
      </c>
      <c r="F89">
        <f t="shared" si="3"/>
        <v>5.0106352940962555</v>
      </c>
      <c r="G89">
        <f t="shared" si="4"/>
        <v>4.5538768916005408</v>
      </c>
      <c r="H89">
        <f t="shared" si="5"/>
        <v>13.134291948269603</v>
      </c>
      <c r="I89">
        <f>CORREL(Tabel134[Afstand tot spoor (m)],Tabel134[Geluidsbelasting in dB])</f>
        <v>-0.87002127181522859</v>
      </c>
      <c r="K89" s="14"/>
    </row>
    <row r="90" spans="1:11">
      <c r="A90" s="44">
        <v>550000</v>
      </c>
      <c r="B90">
        <v>149</v>
      </c>
      <c r="C90">
        <v>110</v>
      </c>
      <c r="D90">
        <v>96.431451729643967</v>
      </c>
      <c r="E90">
        <v>57</v>
      </c>
      <c r="F90">
        <f t="shared" si="3"/>
        <v>5.0106352940962555</v>
      </c>
      <c r="G90">
        <f t="shared" si="4"/>
        <v>4.7004803657924166</v>
      </c>
      <c r="H90">
        <f t="shared" si="5"/>
        <v>13.217673557208654</v>
      </c>
      <c r="I90">
        <f>CORREL(Tabel134[Afstand tot spoor (m)],Tabel134[Geluidsbelasting in dB])</f>
        <v>-0.87002127181522859</v>
      </c>
      <c r="K90" s="14"/>
    </row>
    <row r="91" spans="1:11">
      <c r="A91" s="44">
        <v>507000</v>
      </c>
      <c r="B91">
        <v>150</v>
      </c>
      <c r="C91">
        <v>95</v>
      </c>
      <c r="D91">
        <v>92.770623955827332</v>
      </c>
      <c r="E91">
        <v>58</v>
      </c>
      <c r="F91">
        <f t="shared" si="3"/>
        <v>5.0172798368149243</v>
      </c>
      <c r="G91">
        <f t="shared" si="4"/>
        <v>4.5538768916005408</v>
      </c>
      <c r="H91">
        <f t="shared" si="5"/>
        <v>13.13626628257332</v>
      </c>
      <c r="I91">
        <f>CORREL(Tabel134[Afstand tot spoor (m)],Tabel134[Geluidsbelasting in dB])</f>
        <v>-0.87002127181522859</v>
      </c>
      <c r="K91" s="14"/>
    </row>
    <row r="92" spans="1:11">
      <c r="A92" s="44">
        <v>508000</v>
      </c>
      <c r="B92">
        <v>151</v>
      </c>
      <c r="C92">
        <v>97</v>
      </c>
      <c r="D92">
        <v>95.992753961903816</v>
      </c>
      <c r="E92">
        <v>56</v>
      </c>
      <c r="F92">
        <f t="shared" si="3"/>
        <v>5.0238805208462765</v>
      </c>
      <c r="G92">
        <f t="shared" si="4"/>
        <v>4.5747109785033828</v>
      </c>
      <c r="H92">
        <f t="shared" si="5"/>
        <v>13.138236726560619</v>
      </c>
      <c r="I92">
        <f>CORREL(Tabel134[Afstand tot spoor (m)],Tabel134[Geluidsbelasting in dB])</f>
        <v>-0.87002127181522859</v>
      </c>
      <c r="K92" s="14"/>
    </row>
    <row r="93" spans="1:11">
      <c r="A93" s="44">
        <v>506000</v>
      </c>
      <c r="B93">
        <v>149</v>
      </c>
      <c r="C93">
        <v>95</v>
      </c>
      <c r="D93">
        <v>92.344107615297744</v>
      </c>
      <c r="E93">
        <v>54</v>
      </c>
      <c r="F93">
        <f t="shared" si="3"/>
        <v>5.0106352940962555</v>
      </c>
      <c r="G93">
        <f t="shared" si="4"/>
        <v>4.5538768916005408</v>
      </c>
      <c r="H93">
        <f t="shared" si="5"/>
        <v>13.134291948269603</v>
      </c>
      <c r="I93">
        <f>CORREL(Tabel134[Afstand tot spoor (m)],Tabel134[Geluidsbelasting in dB])</f>
        <v>-0.87002127181522859</v>
      </c>
      <c r="K93" s="14"/>
    </row>
    <row r="94" spans="1:11">
      <c r="A94" s="44">
        <v>512000</v>
      </c>
      <c r="B94">
        <v>149</v>
      </c>
      <c r="C94">
        <v>97</v>
      </c>
      <c r="D94">
        <v>95.685963730901719</v>
      </c>
      <c r="E94">
        <v>54</v>
      </c>
      <c r="F94">
        <f t="shared" si="3"/>
        <v>5.0106352940962555</v>
      </c>
      <c r="G94">
        <f t="shared" si="4"/>
        <v>4.5747109785033828</v>
      </c>
      <c r="H94">
        <f t="shared" si="5"/>
        <v>13.146079904021645</v>
      </c>
      <c r="I94">
        <f>CORREL(Tabel134[Afstand tot spoor (m)],Tabel134[Geluidsbelasting in dB])</f>
        <v>-0.87002127181522859</v>
      </c>
      <c r="K94" s="14"/>
    </row>
    <row r="95" spans="1:11">
      <c r="A95" s="44">
        <v>536000</v>
      </c>
      <c r="B95">
        <v>148</v>
      </c>
      <c r="C95">
        <v>105</v>
      </c>
      <c r="D95">
        <v>91.778835602807817</v>
      </c>
      <c r="E95">
        <v>54</v>
      </c>
      <c r="F95">
        <f t="shared" si="3"/>
        <v>5.0039463059454592</v>
      </c>
      <c r="G95">
        <f t="shared" si="4"/>
        <v>4.6539603501575231</v>
      </c>
      <c r="H95">
        <f t="shared" si="5"/>
        <v>13.19188944005294</v>
      </c>
      <c r="I95">
        <f>CORREL(Tabel134[Afstand tot spoor (m)],Tabel134[Geluidsbelasting in dB])</f>
        <v>-0.87002127181522859</v>
      </c>
      <c r="K95" s="14"/>
    </row>
    <row r="96" spans="1:11">
      <c r="A96" s="44">
        <v>636000</v>
      </c>
      <c r="B96">
        <v>206</v>
      </c>
      <c r="C96">
        <v>143</v>
      </c>
      <c r="D96">
        <v>120.63252460811</v>
      </c>
      <c r="E96">
        <v>54</v>
      </c>
      <c r="F96">
        <f t="shared" si="3"/>
        <v>5.3327187932653688</v>
      </c>
      <c r="G96">
        <f t="shared" si="4"/>
        <v>4.962844630259907</v>
      </c>
      <c r="H96">
        <f t="shared" si="5"/>
        <v>13.362953842322259</v>
      </c>
      <c r="I96">
        <f>CORREL(Tabel134[Afstand tot spoor (m)],Tabel134[Geluidsbelasting in dB])</f>
        <v>-0.87002127181522859</v>
      </c>
      <c r="K96" s="14"/>
    </row>
    <row r="97" spans="1:11">
      <c r="A97" s="44">
        <v>560000</v>
      </c>
      <c r="B97">
        <v>180</v>
      </c>
      <c r="C97">
        <v>115</v>
      </c>
      <c r="D97">
        <v>132.21276976151461</v>
      </c>
      <c r="E97">
        <v>53</v>
      </c>
      <c r="F97">
        <f t="shared" si="3"/>
        <v>5.1984970312658261</v>
      </c>
      <c r="G97">
        <f t="shared" si="4"/>
        <v>4.7449321283632502</v>
      </c>
      <c r="H97">
        <f t="shared" si="5"/>
        <v>13.235692062711331</v>
      </c>
      <c r="I97">
        <f>CORREL(Tabel134[Afstand tot spoor (m)],Tabel134[Geluidsbelasting in dB])</f>
        <v>-0.87002127181522859</v>
      </c>
      <c r="K97" s="14"/>
    </row>
    <row r="98" spans="1:11">
      <c r="A98" s="44">
        <v>517000</v>
      </c>
      <c r="B98">
        <v>126</v>
      </c>
      <c r="C98">
        <v>113</v>
      </c>
      <c r="D98">
        <v>118.52325830820961</v>
      </c>
      <c r="E98">
        <v>54</v>
      </c>
      <c r="F98">
        <f t="shared" si="3"/>
        <v>4.8441870864585912</v>
      </c>
      <c r="G98">
        <f t="shared" si="4"/>
        <v>4.7273878187123408</v>
      </c>
      <c r="H98">
        <f t="shared" si="5"/>
        <v>13.155798153490567</v>
      </c>
      <c r="I98">
        <f>CORREL(Tabel134[Afstand tot spoor (m)],Tabel134[Geluidsbelasting in dB])</f>
        <v>-0.87002127181522859</v>
      </c>
      <c r="K98" s="14"/>
    </row>
    <row r="99" spans="1:11">
      <c r="A99" s="44">
        <v>518000</v>
      </c>
      <c r="B99">
        <v>121</v>
      </c>
      <c r="C99">
        <v>115</v>
      </c>
      <c r="D99">
        <v>130.64872723240171</v>
      </c>
      <c r="E99">
        <v>53</v>
      </c>
      <c r="F99">
        <f t="shared" si="3"/>
        <v>4.8040210447332568</v>
      </c>
      <c r="G99">
        <f t="shared" si="4"/>
        <v>4.7449321283632502</v>
      </c>
      <c r="H99">
        <f t="shared" si="5"/>
        <v>13.15773052124162</v>
      </c>
      <c r="I99">
        <f>CORREL(Tabel134[Afstand tot spoor (m)],Tabel134[Geluidsbelasting in dB])</f>
        <v>-0.87002127181522859</v>
      </c>
      <c r="K99" s="14"/>
    </row>
    <row r="100" spans="1:11">
      <c r="A100" s="44">
        <v>514000</v>
      </c>
      <c r="B100">
        <v>122</v>
      </c>
      <c r="C100">
        <v>113</v>
      </c>
      <c r="D100">
        <v>115.6781095972581</v>
      </c>
      <c r="E100">
        <v>54</v>
      </c>
      <c r="F100">
        <f t="shared" si="3"/>
        <v>4.8121843553724171</v>
      </c>
      <c r="G100">
        <f t="shared" si="4"/>
        <v>4.7273878187123408</v>
      </c>
      <c r="H100">
        <f t="shared" si="5"/>
        <v>13.149978544437301</v>
      </c>
      <c r="I100">
        <f>CORREL(Tabel134[Afstand tot spoor (m)],Tabel134[Geluidsbelasting in dB])</f>
        <v>-0.87002127181522859</v>
      </c>
      <c r="K100" s="14"/>
    </row>
    <row r="101" spans="1:11">
      <c r="A101" s="44">
        <v>569000</v>
      </c>
      <c r="B101">
        <v>121</v>
      </c>
      <c r="C101">
        <v>124</v>
      </c>
      <c r="D101">
        <v>134.08070998789171</v>
      </c>
      <c r="E101">
        <v>53</v>
      </c>
      <c r="F101">
        <f t="shared" si="3"/>
        <v>4.8040210447332568</v>
      </c>
      <c r="G101">
        <f t="shared" si="4"/>
        <v>4.8202815656050371</v>
      </c>
      <c r="H101">
        <f t="shared" si="5"/>
        <v>13.251635713108469</v>
      </c>
      <c r="I101">
        <f>CORREL(Tabel134[Afstand tot spoor (m)],Tabel134[Geluidsbelasting in dB])</f>
        <v>-0.87002127181522859</v>
      </c>
      <c r="K101" s="14"/>
    </row>
    <row r="102" spans="1:11">
      <c r="A102" s="44">
        <v>517000</v>
      </c>
      <c r="B102">
        <v>127</v>
      </c>
      <c r="C102">
        <v>113</v>
      </c>
      <c r="D102">
        <v>119.0499203695551</v>
      </c>
      <c r="E102">
        <v>53</v>
      </c>
      <c r="F102">
        <f t="shared" si="3"/>
        <v>4.8520302639196169</v>
      </c>
      <c r="G102">
        <f t="shared" si="4"/>
        <v>4.7273878187123408</v>
      </c>
      <c r="H102">
        <f t="shared" si="5"/>
        <v>13.155798153490567</v>
      </c>
      <c r="I102">
        <f>CORREL(Tabel134[Afstand tot spoor (m)],Tabel134[Geluidsbelasting in dB])</f>
        <v>-0.87002127181522859</v>
      </c>
      <c r="K102" s="14"/>
    </row>
    <row r="103" spans="1:11">
      <c r="A103" s="44">
        <v>513000</v>
      </c>
      <c r="B103">
        <v>121</v>
      </c>
      <c r="C103">
        <v>113</v>
      </c>
      <c r="D103">
        <v>133.0338584284892</v>
      </c>
      <c r="E103">
        <v>53</v>
      </c>
      <c r="F103">
        <f t="shared" si="3"/>
        <v>4.8040210447332568</v>
      </c>
      <c r="G103">
        <f t="shared" si="4"/>
        <v>4.7273878187123408</v>
      </c>
      <c r="H103">
        <f t="shared" si="5"/>
        <v>13.148031124152906</v>
      </c>
      <c r="I103">
        <f>CORREL(Tabel134[Afstand tot spoor (m)],Tabel134[Geluidsbelasting in dB])</f>
        <v>-0.87002127181522859</v>
      </c>
      <c r="K103" s="14"/>
    </row>
    <row r="104" spans="1:11">
      <c r="A104" s="44">
        <v>585000</v>
      </c>
      <c r="B104">
        <v>159</v>
      </c>
      <c r="C104">
        <v>128</v>
      </c>
      <c r="D104">
        <v>115.02900129964171</v>
      </c>
      <c r="E104">
        <v>53</v>
      </c>
      <c r="F104">
        <f t="shared" si="3"/>
        <v>5.0751738152338266</v>
      </c>
      <c r="G104">
        <f t="shared" si="4"/>
        <v>4.8520302639196169</v>
      </c>
      <c r="H104">
        <f t="shared" si="5"/>
        <v>13.279367126213993</v>
      </c>
      <c r="I104">
        <f>CORREL(Tabel134[Afstand tot spoor (m)],Tabel134[Geluidsbelasting in dB])</f>
        <v>-0.87002127181522859</v>
      </c>
      <c r="K104" s="14"/>
    </row>
    <row r="105" spans="1:11">
      <c r="A105" s="44">
        <v>521000</v>
      </c>
      <c r="B105">
        <v>154</v>
      </c>
      <c r="C105">
        <v>128</v>
      </c>
      <c r="D105">
        <v>136.84404907508559</v>
      </c>
      <c r="E105">
        <v>53</v>
      </c>
      <c r="F105">
        <f t="shared" si="3"/>
        <v>5.0434251169192468</v>
      </c>
      <c r="G105">
        <f t="shared" si="4"/>
        <v>4.8520302639196169</v>
      </c>
      <c r="H105">
        <f t="shared" si="5"/>
        <v>13.163505320735505</v>
      </c>
      <c r="I105">
        <f>CORREL(Tabel134[Afstand tot spoor (m)],Tabel134[Geluidsbelasting in dB])</f>
        <v>-0.87002127181522859</v>
      </c>
      <c r="K105" s="14"/>
    </row>
    <row r="106" spans="1:11">
      <c r="A106" s="44">
        <v>563000</v>
      </c>
      <c r="B106">
        <v>162</v>
      </c>
      <c r="C106">
        <v>128</v>
      </c>
      <c r="D106">
        <v>119.72634858279341</v>
      </c>
      <c r="E106">
        <v>55</v>
      </c>
      <c r="F106">
        <f t="shared" si="3"/>
        <v>5.0937502008067623</v>
      </c>
      <c r="G106">
        <f t="shared" si="4"/>
        <v>4.8520302639196169</v>
      </c>
      <c r="H106">
        <f t="shared" si="5"/>
        <v>13.241034907121827</v>
      </c>
      <c r="I106">
        <f>CORREL(Tabel134[Afstand tot spoor (m)],Tabel134[Geluidsbelasting in dB])</f>
        <v>-0.87002127181522859</v>
      </c>
      <c r="K106" s="14"/>
    </row>
    <row r="107" spans="1:11">
      <c r="A107" s="44">
        <v>578000</v>
      </c>
      <c r="B107">
        <v>150</v>
      </c>
      <c r="C107">
        <v>128</v>
      </c>
      <c r="D107">
        <v>134.21106194507101</v>
      </c>
      <c r="E107">
        <v>54</v>
      </c>
      <c r="F107">
        <f t="shared" si="3"/>
        <v>5.0172798368149243</v>
      </c>
      <c r="G107">
        <f t="shared" si="4"/>
        <v>4.8520302639196169</v>
      </c>
      <c r="H107">
        <f t="shared" si="5"/>
        <v>13.267329147654515</v>
      </c>
      <c r="I107">
        <f>CORREL(Tabel134[Afstand tot spoor (m)],Tabel134[Geluidsbelasting in dB])</f>
        <v>-0.87002127181522859</v>
      </c>
      <c r="K107" s="14"/>
    </row>
    <row r="108" spans="1:11">
      <c r="A108" s="44">
        <v>587000</v>
      </c>
      <c r="B108">
        <v>162</v>
      </c>
      <c r="C108">
        <v>128</v>
      </c>
      <c r="D108">
        <v>117.3999518105017</v>
      </c>
      <c r="E108">
        <v>55</v>
      </c>
      <c r="F108">
        <f t="shared" si="3"/>
        <v>5.0937502008067623</v>
      </c>
      <c r="G108">
        <f t="shared" si="4"/>
        <v>4.8520302639196169</v>
      </c>
      <c r="H108">
        <f t="shared" si="5"/>
        <v>13.282780098810234</v>
      </c>
      <c r="I108">
        <f>CORREL(Tabel134[Afstand tot spoor (m)],Tabel134[Geluidsbelasting in dB])</f>
        <v>-0.87002127181522859</v>
      </c>
      <c r="K108" s="14"/>
    </row>
    <row r="109" spans="1:11">
      <c r="A109" s="44">
        <v>575000</v>
      </c>
      <c r="B109">
        <v>146</v>
      </c>
      <c r="C109">
        <v>128</v>
      </c>
      <c r="D109">
        <v>140.1209420731239</v>
      </c>
      <c r="E109">
        <v>53</v>
      </c>
      <c r="F109">
        <f t="shared" si="3"/>
        <v>4.990432586778736</v>
      </c>
      <c r="G109">
        <f t="shared" si="4"/>
        <v>4.8520302639196169</v>
      </c>
      <c r="H109">
        <f t="shared" si="5"/>
        <v>13.262125319779487</v>
      </c>
      <c r="I109">
        <f>CORREL(Tabel134[Afstand tot spoor (m)],Tabel134[Geluidsbelasting in dB])</f>
        <v>-0.87002127181522859</v>
      </c>
      <c r="K109" s="14"/>
    </row>
    <row r="110" spans="1:11">
      <c r="A110" s="44">
        <v>592000</v>
      </c>
      <c r="B110">
        <v>162</v>
      </c>
      <c r="C110">
        <v>130</v>
      </c>
      <c r="D110">
        <v>117.95277765730749</v>
      </c>
      <c r="E110">
        <v>55</v>
      </c>
      <c r="F110">
        <f t="shared" si="3"/>
        <v>5.0937502008067623</v>
      </c>
      <c r="G110">
        <f t="shared" si="4"/>
        <v>4.8675344504555822</v>
      </c>
      <c r="H110">
        <f t="shared" si="5"/>
        <v>13.291261913866142</v>
      </c>
      <c r="I110">
        <f>CORREL(Tabel134[Afstand tot spoor (m)],Tabel134[Geluidsbelasting in dB])</f>
        <v>-0.87002127181522859</v>
      </c>
      <c r="K110" s="14"/>
    </row>
    <row r="111" spans="1:11">
      <c r="A111" s="44">
        <v>574000</v>
      </c>
      <c r="B111">
        <v>144</v>
      </c>
      <c r="C111">
        <v>128</v>
      </c>
      <c r="D111">
        <v>137.2940936069881</v>
      </c>
      <c r="E111">
        <v>53</v>
      </c>
      <c r="F111">
        <f t="shared" si="3"/>
        <v>4.9767337424205742</v>
      </c>
      <c r="G111">
        <f t="shared" si="4"/>
        <v>4.8520302639196169</v>
      </c>
      <c r="H111">
        <f t="shared" si="5"/>
        <v>13.260384675301703</v>
      </c>
      <c r="I111">
        <f>CORREL(Tabel134[Afstand tot spoor (m)],Tabel134[Geluidsbelasting in dB])</f>
        <v>-0.87002127181522859</v>
      </c>
      <c r="K111" s="14"/>
    </row>
    <row r="112" spans="1:11">
      <c r="A112" s="44">
        <v>587000</v>
      </c>
      <c r="B112">
        <v>162</v>
      </c>
      <c r="C112">
        <v>128</v>
      </c>
      <c r="D112">
        <v>117.1610128716909</v>
      </c>
      <c r="E112">
        <v>55</v>
      </c>
      <c r="F112">
        <f t="shared" si="3"/>
        <v>5.0937502008067623</v>
      </c>
      <c r="G112">
        <f t="shared" si="4"/>
        <v>4.8520302639196169</v>
      </c>
      <c r="H112">
        <f t="shared" si="5"/>
        <v>13.282780098810234</v>
      </c>
      <c r="I112">
        <f>CORREL(Tabel134[Afstand tot spoor (m)],Tabel134[Geluidsbelasting in dB])</f>
        <v>-0.87002127181522859</v>
      </c>
      <c r="K112" s="14"/>
    </row>
    <row r="113" spans="1:11">
      <c r="A113" s="44">
        <v>538000</v>
      </c>
      <c r="B113">
        <v>144</v>
      </c>
      <c r="C113">
        <v>117</v>
      </c>
      <c r="D113">
        <v>141.31028800188011</v>
      </c>
      <c r="E113">
        <v>53</v>
      </c>
      <c r="F113">
        <f t="shared" si="3"/>
        <v>4.9767337424205742</v>
      </c>
      <c r="G113">
        <f t="shared" si="4"/>
        <v>4.7621739347977563</v>
      </c>
      <c r="H113">
        <f t="shared" si="5"/>
        <v>13.195613839143922</v>
      </c>
      <c r="I113">
        <f>CORREL(Tabel134[Afstand tot spoor (m)],Tabel134[Geluidsbelasting in dB])</f>
        <v>-0.87002127181522859</v>
      </c>
      <c r="K113" s="14"/>
    </row>
    <row r="114" spans="1:11">
      <c r="A114" s="44">
        <v>591000</v>
      </c>
      <c r="B114">
        <v>168</v>
      </c>
      <c r="C114">
        <v>128</v>
      </c>
      <c r="D114">
        <v>119.9183616398483</v>
      </c>
      <c r="E114">
        <v>54</v>
      </c>
      <c r="F114">
        <f t="shared" si="3"/>
        <v>5.1298987149230735</v>
      </c>
      <c r="G114">
        <f t="shared" si="4"/>
        <v>4.8520302639196169</v>
      </c>
      <c r="H114">
        <f t="shared" si="5"/>
        <v>13.289571296388235</v>
      </c>
      <c r="I114">
        <f>CORREL(Tabel134[Afstand tot spoor (m)],Tabel134[Geluidsbelasting in dB])</f>
        <v>-0.87002127181522859</v>
      </c>
      <c r="K114" s="14"/>
    </row>
    <row r="115" spans="1:11">
      <c r="A115" s="44">
        <v>538000</v>
      </c>
      <c r="B115">
        <v>144</v>
      </c>
      <c r="C115">
        <v>117</v>
      </c>
      <c r="D115">
        <v>138.0804972872063</v>
      </c>
      <c r="E115">
        <v>53</v>
      </c>
      <c r="F115">
        <f t="shared" si="3"/>
        <v>4.9767337424205742</v>
      </c>
      <c r="G115">
        <f t="shared" si="4"/>
        <v>4.7621739347977563</v>
      </c>
      <c r="H115">
        <f t="shared" si="5"/>
        <v>13.195613839143922</v>
      </c>
      <c r="I115">
        <f>CORREL(Tabel134[Afstand tot spoor (m)],Tabel134[Geluidsbelasting in dB])</f>
        <v>-0.87002127181522859</v>
      </c>
      <c r="K115" s="14"/>
    </row>
    <row r="116" spans="1:11">
      <c r="A116" s="44">
        <v>607000</v>
      </c>
      <c r="B116">
        <v>183</v>
      </c>
      <c r="C116">
        <v>130</v>
      </c>
      <c r="D116">
        <v>116.6905960899573</v>
      </c>
      <c r="E116">
        <v>53</v>
      </c>
      <c r="F116">
        <f t="shared" si="3"/>
        <v>5.2149357576089859</v>
      </c>
      <c r="G116">
        <f t="shared" si="4"/>
        <v>4.8675344504555822</v>
      </c>
      <c r="H116">
        <f t="shared" si="5"/>
        <v>13.316284070041636</v>
      </c>
      <c r="I116">
        <f>CORREL(Tabel134[Afstand tot spoor (m)],Tabel134[Geluidsbelasting in dB])</f>
        <v>-0.87002127181522859</v>
      </c>
      <c r="K116" s="14"/>
    </row>
    <row r="117" spans="1:11">
      <c r="A117" s="44">
        <v>537000</v>
      </c>
      <c r="B117">
        <v>143</v>
      </c>
      <c r="C117">
        <v>117</v>
      </c>
      <c r="D117">
        <v>142.3947270634298</v>
      </c>
      <c r="E117">
        <v>53</v>
      </c>
      <c r="F117">
        <f t="shared" si="3"/>
        <v>4.9698132995760007</v>
      </c>
      <c r="G117">
        <f t="shared" si="4"/>
        <v>4.7621739347977563</v>
      </c>
      <c r="H117">
        <f t="shared" si="5"/>
        <v>13.193753373491001</v>
      </c>
      <c r="I117">
        <f>CORREL(Tabel134[Afstand tot spoor (m)],Tabel134[Geluidsbelasting in dB])</f>
        <v>-0.87002127181522859</v>
      </c>
      <c r="K117" s="14"/>
    </row>
    <row r="118" spans="1:11">
      <c r="A118" s="44">
        <v>576000</v>
      </c>
      <c r="B118">
        <v>147</v>
      </c>
      <c r="C118">
        <v>128</v>
      </c>
      <c r="D118">
        <v>139.36523530198929</v>
      </c>
      <c r="E118">
        <v>53</v>
      </c>
      <c r="F118">
        <f t="shared" si="3"/>
        <v>4.9972122737641147</v>
      </c>
      <c r="G118">
        <f t="shared" si="4"/>
        <v>4.8520302639196169</v>
      </c>
      <c r="H118">
        <f t="shared" si="5"/>
        <v>13.263862939678027</v>
      </c>
      <c r="I118">
        <f>CORREL(Tabel134[Afstand tot spoor (m)],Tabel134[Geluidsbelasting in dB])</f>
        <v>-0.87002127181522859</v>
      </c>
      <c r="K118" s="14"/>
    </row>
    <row r="119" spans="1:11">
      <c r="A119" s="44">
        <v>534000</v>
      </c>
      <c r="B119">
        <v>138</v>
      </c>
      <c r="C119">
        <v>117</v>
      </c>
      <c r="D119">
        <v>141.72608167369049</v>
      </c>
      <c r="E119">
        <v>52</v>
      </c>
      <c r="F119">
        <f t="shared" si="3"/>
        <v>4.9344739331306915</v>
      </c>
      <c r="G119">
        <f t="shared" si="4"/>
        <v>4.7621739347977563</v>
      </c>
      <c r="H119">
        <f t="shared" si="5"/>
        <v>13.188151117942333</v>
      </c>
      <c r="I119">
        <f>CORREL(Tabel134[Afstand tot spoor (m)],Tabel134[Geluidsbelasting in dB])</f>
        <v>-0.87002127181522859</v>
      </c>
      <c r="K119" s="14"/>
    </row>
    <row r="120" spans="1:11">
      <c r="A120" s="44">
        <v>565000</v>
      </c>
      <c r="B120">
        <v>132</v>
      </c>
      <c r="C120">
        <v>128</v>
      </c>
      <c r="D120">
        <v>146.33600248924739</v>
      </c>
      <c r="E120">
        <v>51</v>
      </c>
      <c r="F120">
        <f t="shared" si="3"/>
        <v>4.8903491282217537</v>
      </c>
      <c r="G120">
        <f t="shared" si="4"/>
        <v>4.8520302639196169</v>
      </c>
      <c r="H120">
        <f t="shared" si="5"/>
        <v>13.244581010128577</v>
      </c>
      <c r="I120">
        <f>CORREL(Tabel134[Afstand tot spoor (m)],Tabel134[Geluidsbelasting in dB])</f>
        <v>-0.87002127181522859</v>
      </c>
      <c r="K120" s="14"/>
    </row>
    <row r="121" spans="1:11">
      <c r="A121" s="44">
        <v>531000</v>
      </c>
      <c r="B121">
        <v>134</v>
      </c>
      <c r="C121">
        <v>117</v>
      </c>
      <c r="D121">
        <v>143.00511489342111</v>
      </c>
      <c r="E121">
        <v>51</v>
      </c>
      <c r="F121">
        <f t="shared" si="3"/>
        <v>4.9052747784384296</v>
      </c>
      <c r="G121">
        <f t="shared" si="4"/>
        <v>4.7621739347977563</v>
      </c>
      <c r="H121">
        <f t="shared" si="5"/>
        <v>13.182517300224076</v>
      </c>
      <c r="I121">
        <f>CORREL(Tabel134[Afstand tot spoor (m)],Tabel134[Geluidsbelasting in dB])</f>
        <v>-0.87002127181522859</v>
      </c>
      <c r="K121" s="14"/>
    </row>
    <row r="122" spans="1:11">
      <c r="A122" s="44">
        <v>569000</v>
      </c>
      <c r="B122">
        <v>137</v>
      </c>
      <c r="C122">
        <v>128</v>
      </c>
      <c r="D122">
        <v>148.2137341026079</v>
      </c>
      <c r="E122">
        <v>51</v>
      </c>
      <c r="F122">
        <f t="shared" si="3"/>
        <v>4.9272536851572051</v>
      </c>
      <c r="G122">
        <f t="shared" si="4"/>
        <v>4.8520302639196169</v>
      </c>
      <c r="H122">
        <f t="shared" si="5"/>
        <v>13.251635713108469</v>
      </c>
      <c r="I122">
        <f>CORREL(Tabel134[Afstand tot spoor (m)],Tabel134[Geluidsbelasting in dB])</f>
        <v>-0.87002127181522859</v>
      </c>
      <c r="K122" s="14"/>
    </row>
    <row r="123" spans="1:11">
      <c r="A123" s="44">
        <v>530000</v>
      </c>
      <c r="B123">
        <v>137</v>
      </c>
      <c r="C123">
        <v>117</v>
      </c>
      <c r="D123">
        <v>144.79959683298449</v>
      </c>
      <c r="E123">
        <v>51</v>
      </c>
      <c r="F123">
        <f t="shared" si="3"/>
        <v>4.9272536851572051</v>
      </c>
      <c r="G123">
        <f t="shared" si="4"/>
        <v>4.7621739347977563</v>
      </c>
      <c r="H123">
        <f t="shared" si="5"/>
        <v>13.180632285528304</v>
      </c>
      <c r="I123">
        <f>CORREL(Tabel134[Afstand tot spoor (m)],Tabel134[Geluidsbelasting in dB])</f>
        <v>-0.87002127181522859</v>
      </c>
      <c r="K123" s="14"/>
    </row>
    <row r="124" spans="1:11">
      <c r="A124" s="44">
        <v>533000</v>
      </c>
      <c r="B124">
        <v>137</v>
      </c>
      <c r="C124">
        <v>117</v>
      </c>
      <c r="D124">
        <v>148.91426047800681</v>
      </c>
      <c r="E124">
        <v>50</v>
      </c>
      <c r="F124">
        <f t="shared" si="3"/>
        <v>4.9272536851572051</v>
      </c>
      <c r="G124">
        <f t="shared" si="4"/>
        <v>4.7621739347977563</v>
      </c>
      <c r="H124">
        <f t="shared" si="5"/>
        <v>13.186276703147982</v>
      </c>
      <c r="I124">
        <f>CORREL(Tabel134[Afstand tot spoor (m)],Tabel134[Geluidsbelasting in dB])</f>
        <v>-0.87002127181522859</v>
      </c>
      <c r="K124" s="14"/>
    </row>
    <row r="125" spans="1:11">
      <c r="A125" s="44">
        <v>573000</v>
      </c>
      <c r="B125">
        <v>143</v>
      </c>
      <c r="C125">
        <v>128</v>
      </c>
      <c r="D125">
        <v>147.38429416030911</v>
      </c>
      <c r="E125">
        <v>49</v>
      </c>
      <c r="F125">
        <f t="shared" si="3"/>
        <v>4.9698132995760007</v>
      </c>
      <c r="G125">
        <f t="shared" si="4"/>
        <v>4.8520302639196169</v>
      </c>
      <c r="H125">
        <f t="shared" si="5"/>
        <v>13.258640995696876</v>
      </c>
      <c r="I125">
        <f>CORREL(Tabel134[Afstand tot spoor (m)],Tabel134[Geluidsbelasting in dB])</f>
        <v>-0.87002127181522859</v>
      </c>
      <c r="K125" s="14"/>
    </row>
    <row r="126" spans="1:11">
      <c r="A126" s="44">
        <v>876000</v>
      </c>
      <c r="B126">
        <v>288</v>
      </c>
      <c r="C126">
        <v>195</v>
      </c>
      <c r="D126">
        <v>150.15333632113979</v>
      </c>
      <c r="E126">
        <v>49</v>
      </c>
      <c r="F126">
        <f t="shared" si="3"/>
        <v>5.6664266881124323</v>
      </c>
      <c r="G126">
        <f t="shared" si="4"/>
        <v>5.2729995585637468</v>
      </c>
      <c r="H126">
        <f t="shared" si="5"/>
        <v>13.683121369918528</v>
      </c>
      <c r="I126">
        <f>CORREL(Tabel134[Afstand tot spoor (m)],Tabel134[Geluidsbelasting in dB])</f>
        <v>-0.87002127181522859</v>
      </c>
      <c r="K126" s="14"/>
    </row>
    <row r="127" spans="1:11">
      <c r="A127" s="44">
        <v>878000</v>
      </c>
      <c r="B127">
        <v>342</v>
      </c>
      <c r="C127">
        <v>188</v>
      </c>
      <c r="D127">
        <v>157.07129642993559</v>
      </c>
      <c r="E127">
        <v>49</v>
      </c>
      <c r="F127">
        <f t="shared" si="3"/>
        <v>5.8377304471659395</v>
      </c>
      <c r="G127">
        <f t="shared" si="4"/>
        <v>5.2364419628299492</v>
      </c>
      <c r="H127">
        <f t="shared" si="5"/>
        <v>13.685401872617254</v>
      </c>
      <c r="I127">
        <f>CORREL(Tabel134[Afstand tot spoor (m)],Tabel134[Geluidsbelasting in dB])</f>
        <v>-0.87002127181522859</v>
      </c>
      <c r="K127" s="14"/>
    </row>
    <row r="128" spans="1:11">
      <c r="A128" s="44">
        <v>669000</v>
      </c>
      <c r="B128">
        <v>243</v>
      </c>
      <c r="C128">
        <v>165</v>
      </c>
      <c r="D128">
        <v>171.5389818247545</v>
      </c>
      <c r="E128">
        <v>48</v>
      </c>
      <c r="F128">
        <f t="shared" si="3"/>
        <v>5.4971682252932021</v>
      </c>
      <c r="G128">
        <f t="shared" si="4"/>
        <v>5.1059454739005803</v>
      </c>
      <c r="H128">
        <f t="shared" si="5"/>
        <v>13.413539339110365</v>
      </c>
      <c r="I128">
        <f>CORREL(Tabel134[Afstand tot spoor (m)],Tabel134[Geluidsbelasting in dB])</f>
        <v>-0.87002127181522859</v>
      </c>
      <c r="K128" s="14"/>
    </row>
    <row r="129" spans="1:11">
      <c r="A129" s="44">
        <v>609000</v>
      </c>
      <c r="B129">
        <v>162</v>
      </c>
      <c r="C129">
        <v>146</v>
      </c>
      <c r="D129">
        <v>179.91198928212799</v>
      </c>
      <c r="E129">
        <v>49</v>
      </c>
      <c r="F129">
        <f t="shared" si="3"/>
        <v>5.0937502008067623</v>
      </c>
      <c r="G129">
        <f t="shared" si="4"/>
        <v>4.9836066217083363</v>
      </c>
      <c r="H129">
        <f t="shared" si="5"/>
        <v>13.319573546692034</v>
      </c>
      <c r="I129">
        <f>CORREL(Tabel134[Afstand tot spoor (m)],Tabel134[Geluidsbelasting in dB])</f>
        <v>-0.87002127181522859</v>
      </c>
      <c r="K129" s="14"/>
    </row>
    <row r="130" spans="1:11">
      <c r="A130" s="44">
        <v>609000</v>
      </c>
      <c r="B130">
        <v>162</v>
      </c>
      <c r="C130">
        <v>146</v>
      </c>
      <c r="D130">
        <v>183.13870283276191</v>
      </c>
      <c r="E130">
        <v>48</v>
      </c>
      <c r="F130">
        <f t="shared" ref="F130:F193" si="6">LN(1+B130)</f>
        <v>5.0937502008067623</v>
      </c>
      <c r="G130">
        <f t="shared" ref="G130:G193" si="7">LN(C130)</f>
        <v>4.9836066217083363</v>
      </c>
      <c r="H130">
        <f t="shared" ref="H130:H193" si="8">LN(A130)</f>
        <v>13.319573546692034</v>
      </c>
      <c r="I130">
        <f>CORREL(Tabel134[Afstand tot spoor (m)],Tabel134[Geluidsbelasting in dB])</f>
        <v>-0.87002127181522859</v>
      </c>
      <c r="K130" s="14"/>
    </row>
    <row r="131" spans="1:11">
      <c r="A131" s="44">
        <v>612000</v>
      </c>
      <c r="B131">
        <v>162</v>
      </c>
      <c r="C131">
        <v>146</v>
      </c>
      <c r="D131">
        <v>190.21745577266421</v>
      </c>
      <c r="E131">
        <v>48</v>
      </c>
      <c r="F131">
        <f t="shared" si="6"/>
        <v>5.0937502008067623</v>
      </c>
      <c r="G131">
        <f t="shared" si="7"/>
        <v>4.9836066217083363</v>
      </c>
      <c r="H131">
        <f t="shared" si="8"/>
        <v>13.324487561494463</v>
      </c>
      <c r="I131">
        <f>CORREL(Tabel134[Afstand tot spoor (m)],Tabel134[Geluidsbelasting in dB])</f>
        <v>-0.87002127181522859</v>
      </c>
      <c r="K131" s="14"/>
    </row>
    <row r="132" spans="1:11">
      <c r="A132" s="44">
        <v>580000</v>
      </c>
      <c r="B132">
        <v>162</v>
      </c>
      <c r="C132">
        <v>146</v>
      </c>
      <c r="D132">
        <v>197.71962752090761</v>
      </c>
      <c r="E132">
        <v>47</v>
      </c>
      <c r="F132">
        <f t="shared" si="6"/>
        <v>5.0937502008067623</v>
      </c>
      <c r="G132">
        <f t="shared" si="7"/>
        <v>4.9836066217083363</v>
      </c>
      <c r="H132">
        <f t="shared" si="8"/>
        <v>13.270783382522602</v>
      </c>
      <c r="I132">
        <f>CORREL(Tabel134[Afstand tot spoor (m)],Tabel134[Geluidsbelasting in dB])</f>
        <v>-0.87002127181522859</v>
      </c>
      <c r="K132" s="14"/>
    </row>
    <row r="133" spans="1:11">
      <c r="A133" s="44">
        <v>436000</v>
      </c>
      <c r="B133">
        <v>133</v>
      </c>
      <c r="C133">
        <v>93</v>
      </c>
      <c r="D133">
        <v>172.40551756707379</v>
      </c>
      <c r="E133">
        <v>49</v>
      </c>
      <c r="F133">
        <f t="shared" si="6"/>
        <v>4.8978397999509111</v>
      </c>
      <c r="G133">
        <f t="shared" si="7"/>
        <v>4.5325994931532563</v>
      </c>
      <c r="H133">
        <f t="shared" si="8"/>
        <v>12.985397522331171</v>
      </c>
      <c r="I133">
        <f>CORREL(Tabel134[Afstand tot spoor (m)],Tabel134[Geluidsbelasting in dB])</f>
        <v>-0.87002127181522859</v>
      </c>
      <c r="K133" s="14"/>
    </row>
    <row r="134" spans="1:11">
      <c r="A134" s="44">
        <v>437000</v>
      </c>
      <c r="B134">
        <v>135</v>
      </c>
      <c r="C134">
        <v>93</v>
      </c>
      <c r="D134">
        <v>196.94752175168381</v>
      </c>
      <c r="E134">
        <v>48</v>
      </c>
      <c r="F134">
        <f t="shared" si="6"/>
        <v>4.9126548857360524</v>
      </c>
      <c r="G134">
        <f t="shared" si="7"/>
        <v>4.5325994931532563</v>
      </c>
      <c r="H134">
        <f t="shared" si="8"/>
        <v>12.987688474077727</v>
      </c>
      <c r="I134">
        <f>CORREL(Tabel134[Afstand tot spoor (m)],Tabel134[Geluidsbelasting in dB])</f>
        <v>-0.87002127181522859</v>
      </c>
      <c r="K134" s="14"/>
    </row>
    <row r="135" spans="1:11">
      <c r="A135" s="44">
        <v>436000</v>
      </c>
      <c r="B135">
        <v>133</v>
      </c>
      <c r="C135">
        <v>93</v>
      </c>
      <c r="D135">
        <v>169.6951908173933</v>
      </c>
      <c r="E135">
        <v>49</v>
      </c>
      <c r="F135">
        <f t="shared" si="6"/>
        <v>4.8978397999509111</v>
      </c>
      <c r="G135">
        <f t="shared" si="7"/>
        <v>4.5325994931532563</v>
      </c>
      <c r="H135">
        <f t="shared" si="8"/>
        <v>12.985397522331171</v>
      </c>
      <c r="I135">
        <f>CORREL(Tabel134[Afstand tot spoor (m)],Tabel134[Geluidsbelasting in dB])</f>
        <v>-0.87002127181522859</v>
      </c>
      <c r="K135" s="14"/>
    </row>
    <row r="136" spans="1:11">
      <c r="A136" s="44">
        <v>437000</v>
      </c>
      <c r="B136">
        <v>135</v>
      </c>
      <c r="C136">
        <v>93</v>
      </c>
      <c r="D136">
        <v>197.34047839463719</v>
      </c>
      <c r="E136">
        <v>48</v>
      </c>
      <c r="F136">
        <f t="shared" si="6"/>
        <v>4.9126548857360524</v>
      </c>
      <c r="G136">
        <f t="shared" si="7"/>
        <v>4.5325994931532563</v>
      </c>
      <c r="H136">
        <f t="shared" si="8"/>
        <v>12.987688474077727</v>
      </c>
      <c r="I136">
        <f>CORREL(Tabel134[Afstand tot spoor (m)],Tabel134[Geluidsbelasting in dB])</f>
        <v>-0.87002127181522859</v>
      </c>
      <c r="K136" s="14"/>
    </row>
    <row r="137" spans="1:11">
      <c r="A137" s="44">
        <v>436000</v>
      </c>
      <c r="B137">
        <v>133</v>
      </c>
      <c r="C137">
        <v>93</v>
      </c>
      <c r="D137">
        <v>175.23419973759789</v>
      </c>
      <c r="E137">
        <v>49</v>
      </c>
      <c r="F137">
        <f t="shared" si="6"/>
        <v>4.8978397999509111</v>
      </c>
      <c r="G137">
        <f t="shared" si="7"/>
        <v>4.5325994931532563</v>
      </c>
      <c r="H137">
        <f t="shared" si="8"/>
        <v>12.985397522331171</v>
      </c>
      <c r="I137">
        <f>CORREL(Tabel134[Afstand tot spoor (m)],Tabel134[Geluidsbelasting in dB])</f>
        <v>-0.87002127181522859</v>
      </c>
      <c r="K137" s="14"/>
    </row>
    <row r="138" spans="1:11">
      <c r="A138" s="44">
        <v>439000</v>
      </c>
      <c r="B138">
        <v>135</v>
      </c>
      <c r="C138">
        <v>93</v>
      </c>
      <c r="D138">
        <v>203.0294184870838</v>
      </c>
      <c r="E138">
        <v>48</v>
      </c>
      <c r="F138">
        <f t="shared" si="6"/>
        <v>4.9126548857360524</v>
      </c>
      <c r="G138">
        <f t="shared" si="7"/>
        <v>4.5325994931532563</v>
      </c>
      <c r="H138">
        <f t="shared" si="8"/>
        <v>12.992254692057308</v>
      </c>
      <c r="I138">
        <f>CORREL(Tabel134[Afstand tot spoor (m)],Tabel134[Geluidsbelasting in dB])</f>
        <v>-0.87002127181522859</v>
      </c>
      <c r="K138" s="14"/>
    </row>
    <row r="139" spans="1:11">
      <c r="A139" s="44">
        <v>436000</v>
      </c>
      <c r="B139">
        <v>133</v>
      </c>
      <c r="C139">
        <v>93</v>
      </c>
      <c r="D139">
        <v>171.8950865765448</v>
      </c>
      <c r="E139">
        <v>50</v>
      </c>
      <c r="F139">
        <f t="shared" si="6"/>
        <v>4.8978397999509111</v>
      </c>
      <c r="G139">
        <f t="shared" si="7"/>
        <v>4.5325994931532563</v>
      </c>
      <c r="H139">
        <f t="shared" si="8"/>
        <v>12.985397522331171</v>
      </c>
      <c r="I139">
        <f>CORREL(Tabel134[Afstand tot spoor (m)],Tabel134[Geluidsbelasting in dB])</f>
        <v>-0.87002127181522859</v>
      </c>
      <c r="K139" s="14"/>
    </row>
    <row r="140" spans="1:11">
      <c r="A140" s="44">
        <v>437000</v>
      </c>
      <c r="B140">
        <v>135</v>
      </c>
      <c r="C140">
        <v>93</v>
      </c>
      <c r="D140">
        <v>202.88994863987821</v>
      </c>
      <c r="E140">
        <v>48</v>
      </c>
      <c r="F140">
        <f t="shared" si="6"/>
        <v>4.9126548857360524</v>
      </c>
      <c r="G140">
        <f t="shared" si="7"/>
        <v>4.5325994931532563</v>
      </c>
      <c r="H140">
        <f t="shared" si="8"/>
        <v>12.987688474077727</v>
      </c>
      <c r="I140">
        <f>CORREL(Tabel134[Afstand tot spoor (m)],Tabel134[Geluidsbelasting in dB])</f>
        <v>-0.87002127181522859</v>
      </c>
      <c r="K140" s="14"/>
    </row>
    <row r="141" spans="1:11">
      <c r="A141" s="44">
        <v>436000</v>
      </c>
      <c r="B141">
        <v>133</v>
      </c>
      <c r="C141">
        <v>93</v>
      </c>
      <c r="D141">
        <v>177.13917629450381</v>
      </c>
      <c r="E141">
        <v>49</v>
      </c>
      <c r="F141">
        <f t="shared" si="6"/>
        <v>4.8978397999509111</v>
      </c>
      <c r="G141">
        <f t="shared" si="7"/>
        <v>4.5325994931532563</v>
      </c>
      <c r="H141">
        <f t="shared" si="8"/>
        <v>12.985397522331171</v>
      </c>
      <c r="I141">
        <f>CORREL(Tabel134[Afstand tot spoor (m)],Tabel134[Geluidsbelasting in dB])</f>
        <v>-0.87002127181522859</v>
      </c>
      <c r="K141" s="14"/>
    </row>
    <row r="142" spans="1:11">
      <c r="A142" s="44">
        <v>436000</v>
      </c>
      <c r="B142">
        <v>134</v>
      </c>
      <c r="C142">
        <v>93</v>
      </c>
      <c r="D142">
        <v>207.4315662529815</v>
      </c>
      <c r="E142">
        <v>49</v>
      </c>
      <c r="F142">
        <f t="shared" si="6"/>
        <v>4.9052747784384296</v>
      </c>
      <c r="G142">
        <f t="shared" si="7"/>
        <v>4.5325994931532563</v>
      </c>
      <c r="H142">
        <f t="shared" si="8"/>
        <v>12.985397522331171</v>
      </c>
      <c r="I142">
        <f>CORREL(Tabel134[Afstand tot spoor (m)],Tabel134[Geluidsbelasting in dB])</f>
        <v>-0.87002127181522859</v>
      </c>
      <c r="K142" s="14"/>
    </row>
    <row r="143" spans="1:11">
      <c r="A143" s="44">
        <v>521000</v>
      </c>
      <c r="B143">
        <v>201</v>
      </c>
      <c r="C143">
        <v>95</v>
      </c>
      <c r="D143">
        <v>175.4301678829782</v>
      </c>
      <c r="E143">
        <v>49</v>
      </c>
      <c r="F143">
        <f t="shared" si="6"/>
        <v>5.3082676974012051</v>
      </c>
      <c r="G143">
        <f t="shared" si="7"/>
        <v>4.5538768916005408</v>
      </c>
      <c r="H143">
        <f t="shared" si="8"/>
        <v>13.163505320735505</v>
      </c>
      <c r="I143">
        <f>CORREL(Tabel134[Afstand tot spoor (m)],Tabel134[Geluidsbelasting in dB])</f>
        <v>-0.87002127181522859</v>
      </c>
      <c r="K143" s="14"/>
    </row>
    <row r="144" spans="1:11">
      <c r="A144" s="44">
        <v>579000</v>
      </c>
      <c r="B144">
        <v>149</v>
      </c>
      <c r="C144">
        <v>120</v>
      </c>
      <c r="D144">
        <v>50.88937047731153</v>
      </c>
      <c r="E144">
        <v>64</v>
      </c>
      <c r="F144">
        <f t="shared" si="6"/>
        <v>5.0106352940962555</v>
      </c>
      <c r="G144">
        <f t="shared" si="7"/>
        <v>4.7874917427820458</v>
      </c>
      <c r="H144">
        <f t="shared" si="8"/>
        <v>13.269057756555132</v>
      </c>
      <c r="I144">
        <f>CORREL(Tabel134[Afstand tot spoor (m)],Tabel134[Geluidsbelasting in dB])</f>
        <v>-0.87002127181522859</v>
      </c>
      <c r="K144" s="14"/>
    </row>
    <row r="145" spans="1:11">
      <c r="A145" s="44">
        <v>587000</v>
      </c>
      <c r="B145">
        <v>149</v>
      </c>
      <c r="C145">
        <v>120</v>
      </c>
      <c r="D145">
        <v>50.585094031244537</v>
      </c>
      <c r="E145">
        <v>64</v>
      </c>
      <c r="F145">
        <f t="shared" si="6"/>
        <v>5.0106352940962555</v>
      </c>
      <c r="G145">
        <f t="shared" si="7"/>
        <v>4.7874917427820458</v>
      </c>
      <c r="H145">
        <f t="shared" si="8"/>
        <v>13.282780098810234</v>
      </c>
      <c r="I145">
        <f>CORREL(Tabel134[Afstand tot spoor (m)],Tabel134[Geluidsbelasting in dB])</f>
        <v>-0.87002127181522859</v>
      </c>
      <c r="K145" s="14"/>
    </row>
    <row r="146" spans="1:11">
      <c r="A146" s="44">
        <v>587000</v>
      </c>
      <c r="B146">
        <v>151</v>
      </c>
      <c r="C146">
        <v>120</v>
      </c>
      <c r="D146">
        <v>50.564611603059831</v>
      </c>
      <c r="E146">
        <v>64</v>
      </c>
      <c r="F146">
        <f t="shared" si="6"/>
        <v>5.0238805208462765</v>
      </c>
      <c r="G146">
        <f t="shared" si="7"/>
        <v>4.7874917427820458</v>
      </c>
      <c r="H146">
        <f t="shared" si="8"/>
        <v>13.282780098810234</v>
      </c>
      <c r="I146">
        <f>CORREL(Tabel134[Afstand tot spoor (m)],Tabel134[Geluidsbelasting in dB])</f>
        <v>-0.87002127181522859</v>
      </c>
      <c r="K146" s="14"/>
    </row>
    <row r="147" spans="1:11">
      <c r="A147" s="44">
        <v>585000</v>
      </c>
      <c r="B147">
        <v>151</v>
      </c>
      <c r="C147">
        <v>120</v>
      </c>
      <c r="D147">
        <v>50.401458844299832</v>
      </c>
      <c r="E147">
        <v>63</v>
      </c>
      <c r="F147">
        <f t="shared" si="6"/>
        <v>5.0238805208462765</v>
      </c>
      <c r="G147">
        <f t="shared" si="7"/>
        <v>4.7874917427820458</v>
      </c>
      <c r="H147">
        <f t="shared" si="8"/>
        <v>13.279367126213993</v>
      </c>
      <c r="I147">
        <f>CORREL(Tabel134[Afstand tot spoor (m)],Tabel134[Geluidsbelasting in dB])</f>
        <v>-0.87002127181522859</v>
      </c>
      <c r="K147" s="14"/>
    </row>
    <row r="148" spans="1:11">
      <c r="A148" s="44">
        <v>584000</v>
      </c>
      <c r="B148">
        <v>151</v>
      </c>
      <c r="C148">
        <v>120</v>
      </c>
      <c r="D148">
        <v>50.680738068369422</v>
      </c>
      <c r="E148">
        <v>63</v>
      </c>
      <c r="F148">
        <f t="shared" si="6"/>
        <v>5.0238805208462765</v>
      </c>
      <c r="G148">
        <f t="shared" si="7"/>
        <v>4.7874917427820458</v>
      </c>
      <c r="H148">
        <f t="shared" si="8"/>
        <v>13.277656261810364</v>
      </c>
      <c r="I148">
        <f>CORREL(Tabel134[Afstand tot spoor (m)],Tabel134[Geluidsbelasting in dB])</f>
        <v>-0.87002127181522859</v>
      </c>
      <c r="K148" s="14"/>
    </row>
    <row r="149" spans="1:11">
      <c r="A149" s="44">
        <v>653000</v>
      </c>
      <c r="B149">
        <v>210</v>
      </c>
      <c r="C149">
        <v>127</v>
      </c>
      <c r="D149">
        <v>50.237632519610848</v>
      </c>
      <c r="E149">
        <v>64</v>
      </c>
      <c r="F149">
        <f t="shared" si="6"/>
        <v>5.3518581334760666</v>
      </c>
      <c r="G149">
        <f t="shared" si="7"/>
        <v>4.8441870864585912</v>
      </c>
      <c r="H149">
        <f t="shared" si="8"/>
        <v>13.389332408258568</v>
      </c>
      <c r="I149">
        <f>CORREL(Tabel134[Afstand tot spoor (m)],Tabel134[Geluidsbelasting in dB])</f>
        <v>-0.87002127181522859</v>
      </c>
      <c r="K149" s="14"/>
    </row>
    <row r="150" spans="1:11">
      <c r="A150" s="44">
        <v>310000</v>
      </c>
      <c r="B150">
        <v>0</v>
      </c>
      <c r="C150">
        <v>71</v>
      </c>
      <c r="D150">
        <v>51.408904437495792</v>
      </c>
      <c r="E150">
        <v>63</v>
      </c>
      <c r="F150">
        <f t="shared" si="6"/>
        <v>0</v>
      </c>
      <c r="G150">
        <f t="shared" si="7"/>
        <v>4.2626798770413155</v>
      </c>
      <c r="H150">
        <f t="shared" si="8"/>
        <v>12.644327576461329</v>
      </c>
      <c r="I150">
        <f>CORREL(Tabel134[Afstand tot spoor (m)],Tabel134[Geluidsbelasting in dB])</f>
        <v>-0.87002127181522859</v>
      </c>
      <c r="K150" s="14"/>
    </row>
    <row r="151" spans="1:11">
      <c r="A151" s="44">
        <v>330000</v>
      </c>
      <c r="B151">
        <v>0</v>
      </c>
      <c r="C151">
        <v>81</v>
      </c>
      <c r="D151">
        <v>56.764967540912643</v>
      </c>
      <c r="E151">
        <v>63</v>
      </c>
      <c r="F151">
        <f t="shared" si="6"/>
        <v>0</v>
      </c>
      <c r="G151">
        <f t="shared" si="7"/>
        <v>4.3944491546724391</v>
      </c>
      <c r="H151">
        <f t="shared" si="8"/>
        <v>12.706847933442663</v>
      </c>
      <c r="I151">
        <f>CORREL(Tabel134[Afstand tot spoor (m)],Tabel134[Geluidsbelasting in dB])</f>
        <v>-0.87002127181522859</v>
      </c>
      <c r="K151" s="14"/>
    </row>
    <row r="152" spans="1:11">
      <c r="A152" s="44">
        <v>330000</v>
      </c>
      <c r="B152">
        <v>0</v>
      </c>
      <c r="C152">
        <v>81</v>
      </c>
      <c r="D152">
        <v>57.386378230403707</v>
      </c>
      <c r="E152">
        <v>63</v>
      </c>
      <c r="F152">
        <f t="shared" si="6"/>
        <v>0</v>
      </c>
      <c r="G152">
        <f t="shared" si="7"/>
        <v>4.3944491546724391</v>
      </c>
      <c r="H152">
        <f t="shared" si="8"/>
        <v>12.706847933442663</v>
      </c>
      <c r="I152">
        <f>CORREL(Tabel134[Afstand tot spoor (m)],Tabel134[Geluidsbelasting in dB])</f>
        <v>-0.87002127181522859</v>
      </c>
      <c r="K152" s="14"/>
    </row>
    <row r="153" spans="1:11">
      <c r="A153" s="44">
        <v>310000</v>
      </c>
      <c r="B153">
        <v>0</v>
      </c>
      <c r="C153">
        <v>71</v>
      </c>
      <c r="D153">
        <v>51.22142802262983</v>
      </c>
      <c r="E153">
        <v>64</v>
      </c>
      <c r="F153">
        <f t="shared" si="6"/>
        <v>0</v>
      </c>
      <c r="G153">
        <f t="shared" si="7"/>
        <v>4.2626798770413155</v>
      </c>
      <c r="H153">
        <f t="shared" si="8"/>
        <v>12.644327576461329</v>
      </c>
      <c r="I153">
        <f>CORREL(Tabel134[Afstand tot spoor (m)],Tabel134[Geluidsbelasting in dB])</f>
        <v>-0.87002127181522859</v>
      </c>
      <c r="K153" s="14"/>
    </row>
    <row r="154" spans="1:11">
      <c r="A154" s="44">
        <v>330000</v>
      </c>
      <c r="B154">
        <v>0</v>
      </c>
      <c r="C154">
        <v>81</v>
      </c>
      <c r="D154">
        <v>57.495061916106764</v>
      </c>
      <c r="E154">
        <v>64</v>
      </c>
      <c r="F154">
        <f t="shared" si="6"/>
        <v>0</v>
      </c>
      <c r="G154">
        <f t="shared" si="7"/>
        <v>4.3944491546724391</v>
      </c>
      <c r="H154">
        <f t="shared" si="8"/>
        <v>12.706847933442663</v>
      </c>
      <c r="I154">
        <f>CORREL(Tabel134[Afstand tot spoor (m)],Tabel134[Geluidsbelasting in dB])</f>
        <v>-0.87002127181522859</v>
      </c>
      <c r="K154" s="14"/>
    </row>
    <row r="155" spans="1:11">
      <c r="A155" s="44">
        <v>330000</v>
      </c>
      <c r="B155">
        <v>0</v>
      </c>
      <c r="C155">
        <v>81</v>
      </c>
      <c r="D155">
        <v>57.694695415932777</v>
      </c>
      <c r="E155">
        <v>62</v>
      </c>
      <c r="F155">
        <f t="shared" si="6"/>
        <v>0</v>
      </c>
      <c r="G155">
        <f t="shared" si="7"/>
        <v>4.3944491546724391</v>
      </c>
      <c r="H155">
        <f t="shared" si="8"/>
        <v>12.706847933442663</v>
      </c>
      <c r="I155">
        <f>CORREL(Tabel134[Afstand tot spoor (m)],Tabel134[Geluidsbelasting in dB])</f>
        <v>-0.87002127181522859</v>
      </c>
      <c r="K155" s="14"/>
    </row>
    <row r="156" spans="1:11">
      <c r="A156" s="44">
        <v>310000</v>
      </c>
      <c r="B156">
        <v>0</v>
      </c>
      <c r="C156">
        <v>71</v>
      </c>
      <c r="D156">
        <v>51.030110379824762</v>
      </c>
      <c r="E156">
        <v>64</v>
      </c>
      <c r="F156">
        <f t="shared" si="6"/>
        <v>0</v>
      </c>
      <c r="G156">
        <f t="shared" si="7"/>
        <v>4.2626798770413155</v>
      </c>
      <c r="H156">
        <f t="shared" si="8"/>
        <v>12.644327576461329</v>
      </c>
      <c r="I156">
        <f>CORREL(Tabel134[Afstand tot spoor (m)],Tabel134[Geluidsbelasting in dB])</f>
        <v>-0.87002127181522859</v>
      </c>
      <c r="K156" s="14"/>
    </row>
    <row r="157" spans="1:11">
      <c r="A157" s="44">
        <v>330000</v>
      </c>
      <c r="B157">
        <v>0</v>
      </c>
      <c r="C157">
        <v>81</v>
      </c>
      <c r="D157">
        <v>57.559564088629742</v>
      </c>
      <c r="E157">
        <v>63</v>
      </c>
      <c r="F157">
        <f t="shared" si="6"/>
        <v>0</v>
      </c>
      <c r="G157">
        <f t="shared" si="7"/>
        <v>4.3944491546724391</v>
      </c>
      <c r="H157">
        <f t="shared" si="8"/>
        <v>12.706847933442663</v>
      </c>
      <c r="I157">
        <f>CORREL(Tabel134[Afstand tot spoor (m)],Tabel134[Geluidsbelasting in dB])</f>
        <v>-0.87002127181522859</v>
      </c>
      <c r="K157" s="14"/>
    </row>
    <row r="158" spans="1:11">
      <c r="A158" s="44">
        <v>330000</v>
      </c>
      <c r="B158">
        <v>0</v>
      </c>
      <c r="C158">
        <v>81</v>
      </c>
      <c r="D158">
        <v>57.430835396511981</v>
      </c>
      <c r="E158">
        <v>63</v>
      </c>
      <c r="F158">
        <f t="shared" si="6"/>
        <v>0</v>
      </c>
      <c r="G158">
        <f t="shared" si="7"/>
        <v>4.3944491546724391</v>
      </c>
      <c r="H158">
        <f t="shared" si="8"/>
        <v>12.706847933442663</v>
      </c>
      <c r="I158">
        <f>CORREL(Tabel134[Afstand tot spoor (m)],Tabel134[Geluidsbelasting in dB])</f>
        <v>-0.87002127181522859</v>
      </c>
      <c r="K158" s="14"/>
    </row>
    <row r="159" spans="1:11">
      <c r="A159" s="44">
        <v>314000</v>
      </c>
      <c r="B159">
        <v>0</v>
      </c>
      <c r="C159">
        <v>71</v>
      </c>
      <c r="D159">
        <v>51.493968773029181</v>
      </c>
      <c r="E159">
        <v>63</v>
      </c>
      <c r="F159">
        <f t="shared" si="6"/>
        <v>0</v>
      </c>
      <c r="G159">
        <f t="shared" si="7"/>
        <v>4.2626798770413155</v>
      </c>
      <c r="H159">
        <f t="shared" si="8"/>
        <v>12.65714826489039</v>
      </c>
      <c r="I159">
        <f>CORREL(Tabel134[Afstand tot spoor (m)],Tabel134[Geluidsbelasting in dB])</f>
        <v>-0.87002127181522859</v>
      </c>
      <c r="K159" s="14"/>
    </row>
    <row r="160" spans="1:11">
      <c r="A160" s="44">
        <v>330000</v>
      </c>
      <c r="B160">
        <v>0</v>
      </c>
      <c r="C160">
        <v>81</v>
      </c>
      <c r="D160">
        <v>57.308261533544091</v>
      </c>
      <c r="E160">
        <v>63</v>
      </c>
      <c r="F160">
        <f t="shared" si="6"/>
        <v>0</v>
      </c>
      <c r="G160">
        <f t="shared" si="7"/>
        <v>4.3944491546724391</v>
      </c>
      <c r="H160">
        <f t="shared" si="8"/>
        <v>12.706847933442663</v>
      </c>
      <c r="I160">
        <f>CORREL(Tabel134[Afstand tot spoor (m)],Tabel134[Geluidsbelasting in dB])</f>
        <v>-0.87002127181522859</v>
      </c>
      <c r="K160" s="14"/>
    </row>
    <row r="161" spans="1:11">
      <c r="A161" s="44">
        <v>330000</v>
      </c>
      <c r="B161">
        <v>0</v>
      </c>
      <c r="C161">
        <v>81</v>
      </c>
      <c r="D161">
        <v>58.541517916760178</v>
      </c>
      <c r="E161">
        <v>63</v>
      </c>
      <c r="F161">
        <f t="shared" si="6"/>
        <v>0</v>
      </c>
      <c r="G161">
        <f t="shared" si="7"/>
        <v>4.3944491546724391</v>
      </c>
      <c r="H161">
        <f t="shared" si="8"/>
        <v>12.706847933442663</v>
      </c>
      <c r="I161">
        <f>CORREL(Tabel134[Afstand tot spoor (m)],Tabel134[Geluidsbelasting in dB])</f>
        <v>-0.87002127181522859</v>
      </c>
      <c r="K161" s="14"/>
    </row>
    <row r="162" spans="1:11">
      <c r="A162" s="44">
        <v>310000</v>
      </c>
      <c r="B162">
        <v>0</v>
      </c>
      <c r="C162">
        <v>71</v>
      </c>
      <c r="D162">
        <v>52.948367393713667</v>
      </c>
      <c r="E162">
        <v>64</v>
      </c>
      <c r="F162">
        <f t="shared" si="6"/>
        <v>0</v>
      </c>
      <c r="G162">
        <f t="shared" si="7"/>
        <v>4.2626798770413155</v>
      </c>
      <c r="H162">
        <f t="shared" si="8"/>
        <v>12.644327576461329</v>
      </c>
      <c r="I162">
        <f>CORREL(Tabel134[Afstand tot spoor (m)],Tabel134[Geluidsbelasting in dB])</f>
        <v>-0.87002127181522859</v>
      </c>
      <c r="K162" s="14"/>
    </row>
    <row r="163" spans="1:11">
      <c r="A163" s="44">
        <v>328000</v>
      </c>
      <c r="B163">
        <v>0</v>
      </c>
      <c r="C163">
        <v>81</v>
      </c>
      <c r="D163">
        <v>58.176704959964162</v>
      </c>
      <c r="E163">
        <v>64</v>
      </c>
      <c r="F163">
        <f t="shared" si="6"/>
        <v>0</v>
      </c>
      <c r="G163">
        <f t="shared" si="7"/>
        <v>4.3944491546724391</v>
      </c>
      <c r="H163">
        <f t="shared" si="8"/>
        <v>12.70076888736628</v>
      </c>
      <c r="I163">
        <f>CORREL(Tabel134[Afstand tot spoor (m)],Tabel134[Geluidsbelasting in dB])</f>
        <v>-0.87002127181522859</v>
      </c>
      <c r="K163" s="14"/>
    </row>
    <row r="164" spans="1:11">
      <c r="A164" s="44">
        <v>661000</v>
      </c>
      <c r="B164">
        <v>176</v>
      </c>
      <c r="C164">
        <v>146</v>
      </c>
      <c r="D164">
        <v>58.676633533463253</v>
      </c>
      <c r="E164">
        <v>61</v>
      </c>
      <c r="F164">
        <f t="shared" si="6"/>
        <v>5.1761497325738288</v>
      </c>
      <c r="G164">
        <f t="shared" si="7"/>
        <v>4.9836066217083363</v>
      </c>
      <c r="H164">
        <f t="shared" si="8"/>
        <v>13.401509118833824</v>
      </c>
      <c r="I164">
        <f>CORREL(Tabel134[Afstand tot spoor (m)],Tabel134[Geluidsbelasting in dB])</f>
        <v>-0.87002127181522859</v>
      </c>
      <c r="K164" s="14"/>
    </row>
    <row r="165" spans="1:11">
      <c r="A165" s="44">
        <v>632000</v>
      </c>
      <c r="B165">
        <v>132</v>
      </c>
      <c r="C165">
        <v>138</v>
      </c>
      <c r="D165">
        <v>58.65171256371368</v>
      </c>
      <c r="E165">
        <v>61</v>
      </c>
      <c r="F165">
        <f t="shared" si="6"/>
        <v>4.8903491282217537</v>
      </c>
      <c r="G165">
        <f t="shared" si="7"/>
        <v>4.9272536851572051</v>
      </c>
      <c r="H165">
        <f t="shared" si="8"/>
        <v>13.356644673128994</v>
      </c>
      <c r="I165">
        <f>CORREL(Tabel134[Afstand tot spoor (m)],Tabel134[Geluidsbelasting in dB])</f>
        <v>-0.87002127181522859</v>
      </c>
      <c r="K165" s="14"/>
    </row>
    <row r="166" spans="1:11">
      <c r="A166" s="44">
        <v>568000</v>
      </c>
      <c r="B166">
        <v>132</v>
      </c>
      <c r="C166">
        <v>120</v>
      </c>
      <c r="D166">
        <v>58.41216194646541</v>
      </c>
      <c r="E166">
        <v>61</v>
      </c>
      <c r="F166">
        <f t="shared" si="6"/>
        <v>4.8903491282217537</v>
      </c>
      <c r="G166">
        <f t="shared" si="7"/>
        <v>4.7874917427820458</v>
      </c>
      <c r="H166">
        <f t="shared" si="8"/>
        <v>13.249876697703288</v>
      </c>
      <c r="I166">
        <f>CORREL(Tabel134[Afstand tot spoor (m)],Tabel134[Geluidsbelasting in dB])</f>
        <v>-0.87002127181522859</v>
      </c>
      <c r="K166" s="14"/>
    </row>
    <row r="167" spans="1:11">
      <c r="A167" s="44">
        <v>575000</v>
      </c>
      <c r="B167">
        <v>132</v>
      </c>
      <c r="C167">
        <v>137</v>
      </c>
      <c r="D167">
        <v>58.363281112282692</v>
      </c>
      <c r="E167">
        <v>61</v>
      </c>
      <c r="F167">
        <f t="shared" si="6"/>
        <v>4.8903491282217537</v>
      </c>
      <c r="G167">
        <f t="shared" si="7"/>
        <v>4.9199809258281251</v>
      </c>
      <c r="H167">
        <f t="shared" si="8"/>
        <v>13.262125319779487</v>
      </c>
      <c r="I167">
        <f>CORREL(Tabel134[Afstand tot spoor (m)],Tabel134[Geluidsbelasting in dB])</f>
        <v>-0.87002127181522859</v>
      </c>
      <c r="K167" s="14"/>
    </row>
    <row r="168" spans="1:11">
      <c r="A168" s="44">
        <v>628000</v>
      </c>
      <c r="B168">
        <v>179</v>
      </c>
      <c r="C168">
        <v>127</v>
      </c>
      <c r="D168">
        <v>58.093817540171443</v>
      </c>
      <c r="E168">
        <v>60</v>
      </c>
      <c r="F168">
        <f t="shared" si="6"/>
        <v>5.1929568508902104</v>
      </c>
      <c r="G168">
        <f t="shared" si="7"/>
        <v>4.8441870864585912</v>
      </c>
      <c r="H168">
        <f t="shared" si="8"/>
        <v>13.350295445450335</v>
      </c>
      <c r="I168">
        <f>CORREL(Tabel134[Afstand tot spoor (m)],Tabel134[Geluidsbelasting in dB])</f>
        <v>-0.87002127181522859</v>
      </c>
      <c r="K168" s="14"/>
    </row>
    <row r="169" spans="1:11">
      <c r="A169" s="44">
        <v>651000</v>
      </c>
      <c r="B169">
        <v>196</v>
      </c>
      <c r="C169">
        <v>139</v>
      </c>
      <c r="D169">
        <v>98.12184492393024</v>
      </c>
      <c r="E169">
        <v>52</v>
      </c>
      <c r="F169">
        <f t="shared" si="6"/>
        <v>5.2832037287379885</v>
      </c>
      <c r="G169">
        <f t="shared" si="7"/>
        <v>4.9344739331306915</v>
      </c>
      <c r="H169">
        <f t="shared" si="8"/>
        <v>13.386264921190707</v>
      </c>
      <c r="I169">
        <f>CORREL(Tabel134[Afstand tot spoor (m)],Tabel134[Geluidsbelasting in dB])</f>
        <v>-0.87002127181522859</v>
      </c>
      <c r="K169" s="14"/>
    </row>
    <row r="170" spans="1:11">
      <c r="A170" s="44">
        <v>661000</v>
      </c>
      <c r="B170">
        <v>176</v>
      </c>
      <c r="C170">
        <v>146</v>
      </c>
      <c r="D170">
        <v>93.245446691530589</v>
      </c>
      <c r="E170">
        <v>53</v>
      </c>
      <c r="F170">
        <f t="shared" si="6"/>
        <v>5.1761497325738288</v>
      </c>
      <c r="G170">
        <f t="shared" si="7"/>
        <v>4.9836066217083363</v>
      </c>
      <c r="H170">
        <f t="shared" si="8"/>
        <v>13.401509118833824</v>
      </c>
      <c r="I170">
        <f>CORREL(Tabel134[Afstand tot spoor (m)],Tabel134[Geluidsbelasting in dB])</f>
        <v>-0.87002127181522859</v>
      </c>
      <c r="K170" s="14"/>
    </row>
    <row r="171" spans="1:11">
      <c r="A171" s="44">
        <v>588000</v>
      </c>
      <c r="B171">
        <v>132</v>
      </c>
      <c r="C171">
        <v>125</v>
      </c>
      <c r="D171">
        <v>87.329747553077638</v>
      </c>
      <c r="E171">
        <v>55</v>
      </c>
      <c r="F171">
        <f t="shared" si="6"/>
        <v>4.8903491282217537</v>
      </c>
      <c r="G171">
        <f t="shared" si="7"/>
        <v>4.8283137373023015</v>
      </c>
      <c r="H171">
        <f t="shared" si="8"/>
        <v>13.284482226880764</v>
      </c>
      <c r="I171">
        <f>CORREL(Tabel134[Afstand tot spoor (m)],Tabel134[Geluidsbelasting in dB])</f>
        <v>-0.87002127181522859</v>
      </c>
      <c r="K171" s="14"/>
    </row>
    <row r="172" spans="1:11">
      <c r="A172" s="44">
        <v>540000</v>
      </c>
      <c r="B172">
        <v>132</v>
      </c>
      <c r="C172">
        <v>120</v>
      </c>
      <c r="D172">
        <v>80.989706367856215</v>
      </c>
      <c r="E172">
        <v>57</v>
      </c>
      <c r="F172">
        <f t="shared" si="6"/>
        <v>4.8903491282217537</v>
      </c>
      <c r="G172">
        <f t="shared" si="7"/>
        <v>4.7874917427820458</v>
      </c>
      <c r="H172">
        <f t="shared" si="8"/>
        <v>13.199324418540456</v>
      </c>
      <c r="I172">
        <f>CORREL(Tabel134[Afstand tot spoor (m)],Tabel134[Geluidsbelasting in dB])</f>
        <v>-0.87002127181522859</v>
      </c>
      <c r="K172" s="14"/>
    </row>
    <row r="173" spans="1:11">
      <c r="A173" s="44">
        <v>603000</v>
      </c>
      <c r="B173">
        <v>140</v>
      </c>
      <c r="C173">
        <v>127</v>
      </c>
      <c r="D173">
        <v>76.096398477725884</v>
      </c>
      <c r="E173">
        <v>57</v>
      </c>
      <c r="F173">
        <f t="shared" si="6"/>
        <v>4.9487598903781684</v>
      </c>
      <c r="G173">
        <f t="shared" si="7"/>
        <v>4.8441870864585912</v>
      </c>
      <c r="H173">
        <f t="shared" si="8"/>
        <v>13.309672475709322</v>
      </c>
      <c r="I173">
        <f>CORREL(Tabel134[Afstand tot spoor (m)],Tabel134[Geluidsbelasting in dB])</f>
        <v>-0.87002127181522859</v>
      </c>
      <c r="K173" s="14"/>
    </row>
    <row r="174" spans="1:11">
      <c r="A174" s="44">
        <v>537000</v>
      </c>
      <c r="B174">
        <v>154</v>
      </c>
      <c r="C174">
        <v>113</v>
      </c>
      <c r="D174">
        <v>237.59653539809219</v>
      </c>
      <c r="E174">
        <v>48</v>
      </c>
      <c r="F174">
        <f t="shared" si="6"/>
        <v>5.0434251169192468</v>
      </c>
      <c r="G174">
        <f t="shared" si="7"/>
        <v>4.7273878187123408</v>
      </c>
      <c r="H174">
        <f t="shared" si="8"/>
        <v>13.193753373491001</v>
      </c>
      <c r="I174">
        <f>CORREL(Tabel134[Afstand tot spoor (m)],Tabel134[Geluidsbelasting in dB])</f>
        <v>-0.87002127181522859</v>
      </c>
      <c r="K174" s="14"/>
    </row>
    <row r="175" spans="1:11">
      <c r="A175" s="44">
        <v>521000</v>
      </c>
      <c r="B175">
        <v>132</v>
      </c>
      <c r="C175">
        <v>113</v>
      </c>
      <c r="D175">
        <v>231.96470263966091</v>
      </c>
      <c r="E175">
        <v>49</v>
      </c>
      <c r="F175">
        <f t="shared" si="6"/>
        <v>4.8903491282217537</v>
      </c>
      <c r="G175">
        <f t="shared" si="7"/>
        <v>4.7273878187123408</v>
      </c>
      <c r="H175">
        <f t="shared" si="8"/>
        <v>13.163505320735505</v>
      </c>
      <c r="I175">
        <f>CORREL(Tabel134[Afstand tot spoor (m)],Tabel134[Geluidsbelasting in dB])</f>
        <v>-0.87002127181522859</v>
      </c>
      <c r="K175" s="14"/>
    </row>
    <row r="176" spans="1:11">
      <c r="A176" s="44">
        <v>521000</v>
      </c>
      <c r="B176">
        <v>132</v>
      </c>
      <c r="C176">
        <v>113</v>
      </c>
      <c r="D176">
        <v>228.15091572871441</v>
      </c>
      <c r="E176">
        <v>49</v>
      </c>
      <c r="F176">
        <f t="shared" si="6"/>
        <v>4.8903491282217537</v>
      </c>
      <c r="G176">
        <f t="shared" si="7"/>
        <v>4.7273878187123408</v>
      </c>
      <c r="H176">
        <f t="shared" si="8"/>
        <v>13.163505320735505</v>
      </c>
      <c r="I176">
        <f>CORREL(Tabel134[Afstand tot spoor (m)],Tabel134[Geluidsbelasting in dB])</f>
        <v>-0.87002127181522859</v>
      </c>
      <c r="K176" s="14"/>
    </row>
    <row r="177" spans="1:11">
      <c r="A177" s="44">
        <v>521000</v>
      </c>
      <c r="B177">
        <v>132</v>
      </c>
      <c r="C177">
        <v>113</v>
      </c>
      <c r="D177">
        <v>220.93295758373139</v>
      </c>
      <c r="E177">
        <v>48</v>
      </c>
      <c r="F177">
        <f t="shared" si="6"/>
        <v>4.8903491282217537</v>
      </c>
      <c r="G177">
        <f t="shared" si="7"/>
        <v>4.7273878187123408</v>
      </c>
      <c r="H177">
        <f t="shared" si="8"/>
        <v>13.163505320735505</v>
      </c>
      <c r="I177">
        <f>CORREL(Tabel134[Afstand tot spoor (m)],Tabel134[Geluidsbelasting in dB])</f>
        <v>-0.87002127181522859</v>
      </c>
      <c r="K177" s="14"/>
    </row>
    <row r="178" spans="1:11">
      <c r="A178" s="44">
        <v>561000</v>
      </c>
      <c r="B178">
        <v>132</v>
      </c>
      <c r="C178">
        <v>126</v>
      </c>
      <c r="D178">
        <v>217.748757752019</v>
      </c>
      <c r="E178">
        <v>48</v>
      </c>
      <c r="F178">
        <f t="shared" si="6"/>
        <v>4.8903491282217537</v>
      </c>
      <c r="G178">
        <f t="shared" si="7"/>
        <v>4.836281906951478</v>
      </c>
      <c r="H178">
        <f t="shared" si="8"/>
        <v>13.237476184504834</v>
      </c>
      <c r="I178">
        <f>CORREL(Tabel134[Afstand tot spoor (m)],Tabel134[Geluidsbelasting in dB])</f>
        <v>-0.87002127181522859</v>
      </c>
      <c r="K178" s="14"/>
    </row>
    <row r="179" spans="1:11">
      <c r="A179" s="44">
        <v>675000</v>
      </c>
      <c r="B179">
        <v>193</v>
      </c>
      <c r="C179">
        <v>180</v>
      </c>
      <c r="D179">
        <v>240.19327938489781</v>
      </c>
      <c r="E179">
        <v>47</v>
      </c>
      <c r="F179">
        <f t="shared" si="6"/>
        <v>5.2678581590633282</v>
      </c>
      <c r="G179">
        <f t="shared" si="7"/>
        <v>5.1929568508902104</v>
      </c>
      <c r="H179">
        <f t="shared" si="8"/>
        <v>13.422467969854667</v>
      </c>
      <c r="I179">
        <f>CORREL(Tabel134[Afstand tot spoor (m)],Tabel134[Geluidsbelasting in dB])</f>
        <v>-0.87002127181522859</v>
      </c>
      <c r="K179" s="14"/>
    </row>
    <row r="180" spans="1:11">
      <c r="A180" s="44">
        <v>672000</v>
      </c>
      <c r="B180">
        <v>194</v>
      </c>
      <c r="C180">
        <v>180</v>
      </c>
      <c r="D180">
        <v>239.5316374106674</v>
      </c>
      <c r="E180">
        <v>48</v>
      </c>
      <c r="F180">
        <f t="shared" si="6"/>
        <v>5.2729995585637468</v>
      </c>
      <c r="G180">
        <f t="shared" si="7"/>
        <v>5.1929568508902104</v>
      </c>
      <c r="H180">
        <f t="shared" si="8"/>
        <v>13.418013619505286</v>
      </c>
      <c r="I180">
        <f>CORREL(Tabel134[Afstand tot spoor (m)],Tabel134[Geluidsbelasting in dB])</f>
        <v>-0.87002127181522859</v>
      </c>
      <c r="K180" s="14"/>
    </row>
    <row r="181" spans="1:11">
      <c r="A181" s="44">
        <v>692000</v>
      </c>
      <c r="B181">
        <v>186</v>
      </c>
      <c r="C181">
        <v>189</v>
      </c>
      <c r="D181">
        <v>245.87117716781299</v>
      </c>
      <c r="E181">
        <v>47</v>
      </c>
      <c r="F181">
        <f t="shared" si="6"/>
        <v>5.2311086168545868</v>
      </c>
      <c r="G181">
        <f t="shared" si="7"/>
        <v>5.2417470150596426</v>
      </c>
      <c r="H181">
        <f t="shared" si="8"/>
        <v>13.447341234599806</v>
      </c>
      <c r="I181">
        <f>CORREL(Tabel134[Afstand tot spoor (m)],Tabel134[Geluidsbelasting in dB])</f>
        <v>-0.87002127181522859</v>
      </c>
      <c r="K181" s="14"/>
    </row>
    <row r="182" spans="1:11">
      <c r="A182" s="44">
        <v>670000</v>
      </c>
      <c r="B182">
        <v>192</v>
      </c>
      <c r="C182">
        <v>180</v>
      </c>
      <c r="D182">
        <v>247.00882708453321</v>
      </c>
      <c r="E182">
        <v>47</v>
      </c>
      <c r="F182">
        <f t="shared" si="6"/>
        <v>5.2626901889048856</v>
      </c>
      <c r="G182">
        <f t="shared" si="7"/>
        <v>5.1929568508902104</v>
      </c>
      <c r="H182">
        <f t="shared" si="8"/>
        <v>13.415032991367148</v>
      </c>
      <c r="I182">
        <f>CORREL(Tabel134[Afstand tot spoor (m)],Tabel134[Geluidsbelasting in dB])</f>
        <v>-0.87002127181522859</v>
      </c>
      <c r="K182" s="14"/>
    </row>
    <row r="183" spans="1:11">
      <c r="A183" s="44">
        <v>658000</v>
      </c>
      <c r="B183">
        <v>174</v>
      </c>
      <c r="C183">
        <v>180</v>
      </c>
      <c r="D183">
        <v>253.49307158271529</v>
      </c>
      <c r="E183">
        <v>47</v>
      </c>
      <c r="F183">
        <f t="shared" si="6"/>
        <v>5.1647859739235145</v>
      </c>
      <c r="G183">
        <f t="shared" si="7"/>
        <v>5.1929568508902104</v>
      </c>
      <c r="H183">
        <f t="shared" si="8"/>
        <v>13.396960210307455</v>
      </c>
      <c r="I183">
        <f>CORREL(Tabel134[Afstand tot spoor (m)],Tabel134[Geluidsbelasting in dB])</f>
        <v>-0.87002127181522859</v>
      </c>
      <c r="K183" s="14"/>
    </row>
    <row r="184" spans="1:11">
      <c r="A184" s="44">
        <v>686000</v>
      </c>
      <c r="B184">
        <v>175</v>
      </c>
      <c r="C184">
        <v>180</v>
      </c>
      <c r="D184">
        <v>251.31402890619739</v>
      </c>
      <c r="E184">
        <v>47</v>
      </c>
      <c r="F184">
        <f t="shared" si="6"/>
        <v>5.1704839950381514</v>
      </c>
      <c r="G184">
        <f t="shared" si="7"/>
        <v>5.1929568508902104</v>
      </c>
      <c r="H184">
        <f t="shared" si="8"/>
        <v>13.438632906708023</v>
      </c>
      <c r="I184">
        <f>CORREL(Tabel134[Afstand tot spoor (m)],Tabel134[Geluidsbelasting in dB])</f>
        <v>-0.87002127181522859</v>
      </c>
      <c r="K184" s="14"/>
    </row>
    <row r="185" spans="1:11">
      <c r="A185" s="44">
        <v>660000</v>
      </c>
      <c r="B185">
        <v>177</v>
      </c>
      <c r="C185">
        <v>180</v>
      </c>
      <c r="D185">
        <v>258.51504737264372</v>
      </c>
      <c r="E185">
        <v>46</v>
      </c>
      <c r="F185">
        <f t="shared" si="6"/>
        <v>5.181783550292085</v>
      </c>
      <c r="G185">
        <f t="shared" si="7"/>
        <v>5.1929568508902104</v>
      </c>
      <c r="H185">
        <f t="shared" si="8"/>
        <v>13.399995114002609</v>
      </c>
      <c r="I185">
        <f>CORREL(Tabel134[Afstand tot spoor (m)],Tabel134[Geluidsbelasting in dB])</f>
        <v>-0.87002127181522859</v>
      </c>
      <c r="K185" s="14"/>
    </row>
    <row r="186" spans="1:11">
      <c r="A186" s="44">
        <v>710000</v>
      </c>
      <c r="B186">
        <v>258</v>
      </c>
      <c r="C186">
        <v>195</v>
      </c>
      <c r="D186">
        <v>259.79978538742671</v>
      </c>
      <c r="E186">
        <v>46</v>
      </c>
      <c r="F186">
        <f t="shared" si="6"/>
        <v>5.5568280616995374</v>
      </c>
      <c r="G186">
        <f t="shared" si="7"/>
        <v>5.2729995585637468</v>
      </c>
      <c r="H186">
        <f t="shared" si="8"/>
        <v>13.473020249017498</v>
      </c>
      <c r="I186">
        <f>CORREL(Tabel134[Afstand tot spoor (m)],Tabel134[Geluidsbelasting in dB])</f>
        <v>-0.87002127181522859</v>
      </c>
      <c r="K186" s="14"/>
    </row>
    <row r="187" spans="1:11">
      <c r="A187" s="44">
        <v>609000</v>
      </c>
      <c r="B187">
        <v>162</v>
      </c>
      <c r="C187">
        <v>146</v>
      </c>
      <c r="D187">
        <v>202.32311071929701</v>
      </c>
      <c r="E187">
        <v>47</v>
      </c>
      <c r="F187">
        <f t="shared" si="6"/>
        <v>5.0937502008067623</v>
      </c>
      <c r="G187">
        <f t="shared" si="7"/>
        <v>4.9836066217083363</v>
      </c>
      <c r="H187">
        <f t="shared" si="8"/>
        <v>13.319573546692034</v>
      </c>
      <c r="I187">
        <f>CORREL(Tabel134[Afstand tot spoor (m)],Tabel134[Geluidsbelasting in dB])</f>
        <v>-0.87002127181522859</v>
      </c>
      <c r="K187" s="14"/>
    </row>
    <row r="188" spans="1:11">
      <c r="A188" s="44">
        <v>602000</v>
      </c>
      <c r="B188">
        <v>151</v>
      </c>
      <c r="C188">
        <v>146</v>
      </c>
      <c r="D188">
        <v>209.13997394698589</v>
      </c>
      <c r="E188">
        <v>47</v>
      </c>
      <c r="F188">
        <f t="shared" si="6"/>
        <v>5.0238805208462765</v>
      </c>
      <c r="G188">
        <f t="shared" si="7"/>
        <v>4.9836066217083363</v>
      </c>
      <c r="H188">
        <f t="shared" si="8"/>
        <v>13.308012724290958</v>
      </c>
      <c r="I188">
        <f>CORREL(Tabel134[Afstand tot spoor (m)],Tabel134[Geluidsbelasting in dB])</f>
        <v>-0.87002127181522859</v>
      </c>
      <c r="K188" s="14"/>
    </row>
    <row r="189" spans="1:11">
      <c r="A189" s="44">
        <v>602000</v>
      </c>
      <c r="B189">
        <v>151</v>
      </c>
      <c r="C189">
        <v>146</v>
      </c>
      <c r="D189">
        <v>216.15332614179869</v>
      </c>
      <c r="E189">
        <v>47</v>
      </c>
      <c r="F189">
        <f t="shared" si="6"/>
        <v>5.0238805208462765</v>
      </c>
      <c r="G189">
        <f t="shared" si="7"/>
        <v>4.9836066217083363</v>
      </c>
      <c r="H189">
        <f t="shared" si="8"/>
        <v>13.308012724290958</v>
      </c>
      <c r="I189">
        <f>CORREL(Tabel134[Afstand tot spoor (m)],Tabel134[Geluidsbelasting in dB])</f>
        <v>-0.87002127181522859</v>
      </c>
      <c r="K189" s="14"/>
    </row>
    <row r="190" spans="1:11">
      <c r="A190" s="44">
        <v>609000</v>
      </c>
      <c r="B190">
        <v>162</v>
      </c>
      <c r="C190">
        <v>146</v>
      </c>
      <c r="D190">
        <v>222.77732377619091</v>
      </c>
      <c r="E190">
        <v>47</v>
      </c>
      <c r="F190">
        <f t="shared" si="6"/>
        <v>5.0937502008067623</v>
      </c>
      <c r="G190">
        <f t="shared" si="7"/>
        <v>4.9836066217083363</v>
      </c>
      <c r="H190">
        <f t="shared" si="8"/>
        <v>13.319573546692034</v>
      </c>
      <c r="I190">
        <f>CORREL(Tabel134[Afstand tot spoor (m)],Tabel134[Geluidsbelasting in dB])</f>
        <v>-0.87002127181522859</v>
      </c>
      <c r="K190" s="14"/>
    </row>
    <row r="191" spans="1:11">
      <c r="A191" s="44">
        <v>609000</v>
      </c>
      <c r="B191">
        <v>162</v>
      </c>
      <c r="C191">
        <v>146</v>
      </c>
      <c r="D191">
        <v>228.53419728940511</v>
      </c>
      <c r="E191">
        <v>47</v>
      </c>
      <c r="F191">
        <f t="shared" si="6"/>
        <v>5.0937502008067623</v>
      </c>
      <c r="G191">
        <f t="shared" si="7"/>
        <v>4.9836066217083363</v>
      </c>
      <c r="H191">
        <f t="shared" si="8"/>
        <v>13.319573546692034</v>
      </c>
      <c r="I191">
        <f>CORREL(Tabel134[Afstand tot spoor (m)],Tabel134[Geluidsbelasting in dB])</f>
        <v>-0.87002127181522859</v>
      </c>
      <c r="K191" s="14"/>
    </row>
    <row r="192" spans="1:11">
      <c r="A192" s="44">
        <v>590000</v>
      </c>
      <c r="B192">
        <v>162</v>
      </c>
      <c r="C192">
        <v>146</v>
      </c>
      <c r="D192">
        <v>233.84689386703431</v>
      </c>
      <c r="E192">
        <v>47</v>
      </c>
      <c r="F192">
        <f t="shared" si="6"/>
        <v>5.0937502008067623</v>
      </c>
      <c r="G192">
        <f t="shared" si="7"/>
        <v>4.9836066217083363</v>
      </c>
      <c r="H192">
        <f t="shared" si="8"/>
        <v>13.287877815881902</v>
      </c>
      <c r="I192">
        <f>CORREL(Tabel134[Afstand tot spoor (m)],Tabel134[Geluidsbelasting in dB])</f>
        <v>-0.87002127181522859</v>
      </c>
      <c r="K192" s="14"/>
    </row>
    <row r="193" spans="1:11">
      <c r="A193" s="44">
        <v>590000</v>
      </c>
      <c r="B193">
        <v>162</v>
      </c>
      <c r="C193">
        <v>134</v>
      </c>
      <c r="D193">
        <v>239.9887250082927</v>
      </c>
      <c r="E193">
        <v>47</v>
      </c>
      <c r="F193">
        <f t="shared" si="6"/>
        <v>5.0937502008067623</v>
      </c>
      <c r="G193">
        <f t="shared" si="7"/>
        <v>4.8978397999509111</v>
      </c>
      <c r="H193">
        <f t="shared" si="8"/>
        <v>13.287877815881902</v>
      </c>
      <c r="I193">
        <f>CORREL(Tabel134[Afstand tot spoor (m)],Tabel134[Geluidsbelasting in dB])</f>
        <v>-0.87002127181522859</v>
      </c>
      <c r="K193" s="14"/>
    </row>
    <row r="194" spans="1:11">
      <c r="A194" s="44">
        <v>635000</v>
      </c>
      <c r="B194">
        <v>162</v>
      </c>
      <c r="C194">
        <v>146</v>
      </c>
      <c r="D194">
        <v>244.56397770442791</v>
      </c>
      <c r="E194">
        <v>46</v>
      </c>
      <c r="F194">
        <f t="shared" ref="F194:F248" si="9">LN(1+B194)</f>
        <v>5.0937502008067623</v>
      </c>
      <c r="G194">
        <f t="shared" ref="G194:G248" si="10">LN(C194)</f>
        <v>4.9836066217083363</v>
      </c>
      <c r="H194">
        <f t="shared" ref="H194:H248" si="11">LN(A194)</f>
        <v>13.361380277874829</v>
      </c>
      <c r="I194">
        <f>CORREL(Tabel134[Afstand tot spoor (m)],Tabel134[Geluidsbelasting in dB])</f>
        <v>-0.87002127181522859</v>
      </c>
      <c r="K194" s="14"/>
    </row>
    <row r="195" spans="1:11">
      <c r="A195" s="44">
        <v>705000</v>
      </c>
      <c r="B195">
        <v>243</v>
      </c>
      <c r="C195">
        <v>168</v>
      </c>
      <c r="D195">
        <v>252.20485592548951</v>
      </c>
      <c r="E195">
        <v>46</v>
      </c>
      <c r="F195">
        <f t="shared" si="9"/>
        <v>5.4971682252932021</v>
      </c>
      <c r="G195">
        <f t="shared" si="10"/>
        <v>5.1239639794032588</v>
      </c>
      <c r="H195">
        <f t="shared" si="11"/>
        <v>13.465953081794405</v>
      </c>
      <c r="I195">
        <f>CORREL(Tabel134[Afstand tot spoor (m)],Tabel134[Geluidsbelasting in dB])</f>
        <v>-0.87002127181522859</v>
      </c>
      <c r="K195" s="14"/>
    </row>
    <row r="196" spans="1:11">
      <c r="A196" s="44">
        <v>947000</v>
      </c>
      <c r="B196">
        <v>308</v>
      </c>
      <c r="C196">
        <v>214</v>
      </c>
      <c r="D196">
        <v>263.57974888174448</v>
      </c>
      <c r="E196">
        <v>46</v>
      </c>
      <c r="F196">
        <f t="shared" si="9"/>
        <v>5.7333412768977459</v>
      </c>
      <c r="G196">
        <f t="shared" si="10"/>
        <v>5.3659760150218512</v>
      </c>
      <c r="H196">
        <f t="shared" si="11"/>
        <v>13.761054372168216</v>
      </c>
      <c r="I196">
        <f>CORREL(Tabel134[Afstand tot spoor (m)],Tabel134[Geluidsbelasting in dB])</f>
        <v>-0.87002127181522859</v>
      </c>
      <c r="K196" s="14"/>
    </row>
    <row r="197" spans="1:11">
      <c r="A197" s="44">
        <v>892000</v>
      </c>
      <c r="B197">
        <v>270</v>
      </c>
      <c r="C197">
        <v>190</v>
      </c>
      <c r="D197">
        <v>273.01745510583038</v>
      </c>
      <c r="E197">
        <v>46</v>
      </c>
      <c r="F197">
        <f t="shared" si="9"/>
        <v>5.602118820879701</v>
      </c>
      <c r="G197">
        <f t="shared" si="10"/>
        <v>5.2470240721604862</v>
      </c>
      <c r="H197">
        <f t="shared" si="11"/>
        <v>13.701221411562146</v>
      </c>
      <c r="I197">
        <f>CORREL(Tabel134[Afstand tot spoor (m)],Tabel134[Geluidsbelasting in dB])</f>
        <v>-0.87002127181522859</v>
      </c>
      <c r="K197" s="14"/>
    </row>
    <row r="198" spans="1:11">
      <c r="A198" s="44">
        <v>852000</v>
      </c>
      <c r="B198">
        <v>310</v>
      </c>
      <c r="C198">
        <v>196</v>
      </c>
      <c r="D198">
        <v>170.8409563494605</v>
      </c>
      <c r="E198">
        <v>50</v>
      </c>
      <c r="F198">
        <f t="shared" si="9"/>
        <v>5.7397929121792339</v>
      </c>
      <c r="G198">
        <f t="shared" si="10"/>
        <v>5.2781146592305168</v>
      </c>
      <c r="H198">
        <f t="shared" si="11"/>
        <v>13.655341805811453</v>
      </c>
      <c r="I198">
        <f>CORREL(Tabel134[Afstand tot spoor (m)],Tabel134[Geluidsbelasting in dB])</f>
        <v>-0.87002127181522859</v>
      </c>
      <c r="K198" s="14"/>
    </row>
    <row r="199" spans="1:11">
      <c r="A199" s="44">
        <v>846000</v>
      </c>
      <c r="B199">
        <v>305</v>
      </c>
      <c r="C199">
        <v>194</v>
      </c>
      <c r="D199">
        <v>162.37380965531969</v>
      </c>
      <c r="E199">
        <v>52</v>
      </c>
      <c r="F199">
        <f t="shared" si="9"/>
        <v>5.7235851019523807</v>
      </c>
      <c r="G199">
        <f t="shared" si="10"/>
        <v>5.2678581590633282</v>
      </c>
      <c r="H199">
        <f t="shared" si="11"/>
        <v>13.64827463858836</v>
      </c>
      <c r="I199">
        <f>CORREL(Tabel134[Afstand tot spoor (m)],Tabel134[Geluidsbelasting in dB])</f>
        <v>-0.87002127181522859</v>
      </c>
      <c r="K199" s="14"/>
    </row>
    <row r="200" spans="1:11">
      <c r="A200" s="44">
        <v>916000</v>
      </c>
      <c r="B200">
        <v>368</v>
      </c>
      <c r="C200">
        <v>216</v>
      </c>
      <c r="D200">
        <v>155.50776882315171</v>
      </c>
      <c r="E200">
        <v>51</v>
      </c>
      <c r="F200">
        <f t="shared" si="9"/>
        <v>5.9107966440405271</v>
      </c>
      <c r="G200">
        <f t="shared" si="10"/>
        <v>5.3752784076841653</v>
      </c>
      <c r="H200">
        <f t="shared" si="11"/>
        <v>13.727771643656267</v>
      </c>
      <c r="I200">
        <f>CORREL(Tabel134[Afstand tot spoor (m)],Tabel134[Geluidsbelasting in dB])</f>
        <v>-0.87002127181522859</v>
      </c>
      <c r="K200" s="14"/>
    </row>
    <row r="201" spans="1:11">
      <c r="A201" s="44">
        <v>852000</v>
      </c>
      <c r="B201">
        <v>290</v>
      </c>
      <c r="C201">
        <v>201</v>
      </c>
      <c r="D201">
        <v>157.00468747695271</v>
      </c>
      <c r="E201">
        <v>51</v>
      </c>
      <c r="F201">
        <f t="shared" si="9"/>
        <v>5.6733232671714928</v>
      </c>
      <c r="G201">
        <f t="shared" si="10"/>
        <v>5.3033049080590757</v>
      </c>
      <c r="H201">
        <f t="shared" si="11"/>
        <v>13.655341805811453</v>
      </c>
      <c r="I201">
        <f>CORREL(Tabel134[Afstand tot spoor (m)],Tabel134[Geluidsbelasting in dB])</f>
        <v>-0.87002127181522859</v>
      </c>
      <c r="K201" s="14"/>
    </row>
    <row r="202" spans="1:11">
      <c r="A202" s="44">
        <v>848000</v>
      </c>
      <c r="B202">
        <v>254</v>
      </c>
      <c r="C202">
        <v>205</v>
      </c>
      <c r="D202">
        <v>143.32682925543139</v>
      </c>
      <c r="E202">
        <v>51</v>
      </c>
      <c r="F202">
        <f t="shared" si="9"/>
        <v>5.5412635451584258</v>
      </c>
      <c r="G202">
        <f t="shared" si="10"/>
        <v>5.3230099791384085</v>
      </c>
      <c r="H202">
        <f t="shared" si="11"/>
        <v>13.650635914774041</v>
      </c>
      <c r="I202">
        <f>CORREL(Tabel134[Afstand tot spoor (m)],Tabel134[Geluidsbelasting in dB])</f>
        <v>-0.87002127181522859</v>
      </c>
      <c r="K202" s="14"/>
    </row>
    <row r="203" spans="1:11">
      <c r="A203" s="44">
        <v>881000</v>
      </c>
      <c r="B203">
        <v>308</v>
      </c>
      <c r="C203">
        <v>193</v>
      </c>
      <c r="D203">
        <v>143.83450428787609</v>
      </c>
      <c r="E203">
        <v>54</v>
      </c>
      <c r="F203">
        <f t="shared" si="9"/>
        <v>5.7333412768977459</v>
      </c>
      <c r="G203">
        <f t="shared" si="10"/>
        <v>5.2626901889048856</v>
      </c>
      <c r="H203">
        <f t="shared" si="11"/>
        <v>13.688812904918317</v>
      </c>
      <c r="I203">
        <f>CORREL(Tabel134[Afstand tot spoor (m)],Tabel134[Geluidsbelasting in dB])</f>
        <v>-0.87002127181522859</v>
      </c>
      <c r="K203" s="14"/>
    </row>
    <row r="204" spans="1:11">
      <c r="A204" s="44">
        <v>542000</v>
      </c>
      <c r="B204">
        <v>156</v>
      </c>
      <c r="C204">
        <v>105</v>
      </c>
      <c r="D204">
        <v>88.380286296153827</v>
      </c>
      <c r="E204">
        <v>60</v>
      </c>
      <c r="F204">
        <f t="shared" si="9"/>
        <v>5.0562458053483077</v>
      </c>
      <c r="G204">
        <f t="shared" si="10"/>
        <v>4.6539603501575231</v>
      </c>
      <c r="H204">
        <f t="shared" si="11"/>
        <v>13.203021280421783</v>
      </c>
      <c r="I204">
        <f>CORREL(Tabel134[Afstand tot spoor (m)],Tabel134[Geluidsbelasting in dB])</f>
        <v>-0.87002127181522859</v>
      </c>
      <c r="K204" s="14"/>
    </row>
    <row r="205" spans="1:11">
      <c r="A205" s="44">
        <v>506000</v>
      </c>
      <c r="B205">
        <v>149</v>
      </c>
      <c r="C205">
        <v>95</v>
      </c>
      <c r="D205">
        <v>83.979817835137467</v>
      </c>
      <c r="E205">
        <v>59</v>
      </c>
      <c r="F205">
        <f t="shared" si="9"/>
        <v>5.0106352940962555</v>
      </c>
      <c r="G205">
        <f t="shared" si="10"/>
        <v>4.5538768916005408</v>
      </c>
      <c r="H205">
        <f t="shared" si="11"/>
        <v>13.134291948269603</v>
      </c>
      <c r="I205">
        <f>CORREL(Tabel134[Afstand tot spoor (m)],Tabel134[Geluidsbelasting in dB])</f>
        <v>-0.87002127181522859</v>
      </c>
      <c r="K205" s="14"/>
    </row>
    <row r="206" spans="1:11">
      <c r="A206" s="44">
        <v>537000</v>
      </c>
      <c r="B206">
        <v>150</v>
      </c>
      <c r="C206">
        <v>105</v>
      </c>
      <c r="D206">
        <v>87.949261690995627</v>
      </c>
      <c r="E206">
        <v>58</v>
      </c>
      <c r="F206">
        <f t="shared" si="9"/>
        <v>5.0172798368149243</v>
      </c>
      <c r="G206">
        <f t="shared" si="10"/>
        <v>4.6539603501575231</v>
      </c>
      <c r="H206">
        <f t="shared" si="11"/>
        <v>13.193753373491001</v>
      </c>
      <c r="I206">
        <f>CORREL(Tabel134[Afstand tot spoor (m)],Tabel134[Geluidsbelasting in dB])</f>
        <v>-0.87002127181522859</v>
      </c>
      <c r="K206" s="14"/>
    </row>
    <row r="207" spans="1:11">
      <c r="A207" s="44">
        <v>537000</v>
      </c>
      <c r="B207">
        <v>150</v>
      </c>
      <c r="C207">
        <v>105</v>
      </c>
      <c r="D207">
        <v>82.824308085929303</v>
      </c>
      <c r="E207">
        <v>59</v>
      </c>
      <c r="F207">
        <f t="shared" si="9"/>
        <v>5.0172798368149243</v>
      </c>
      <c r="G207">
        <f t="shared" si="10"/>
        <v>4.6539603501575231</v>
      </c>
      <c r="H207">
        <f t="shared" si="11"/>
        <v>13.193753373491001</v>
      </c>
      <c r="I207">
        <f>CORREL(Tabel134[Afstand tot spoor (m)],Tabel134[Geluidsbelasting in dB])</f>
        <v>-0.87002127181522859</v>
      </c>
      <c r="K207" s="14"/>
    </row>
    <row r="208" spans="1:11">
      <c r="A208" s="44">
        <v>514000</v>
      </c>
      <c r="B208">
        <v>152</v>
      </c>
      <c r="C208">
        <v>97</v>
      </c>
      <c r="D208">
        <v>87.59923523999322</v>
      </c>
      <c r="E208">
        <v>58</v>
      </c>
      <c r="F208">
        <f t="shared" si="9"/>
        <v>5.0304379213924353</v>
      </c>
      <c r="G208">
        <f t="shared" si="10"/>
        <v>4.5747109785033828</v>
      </c>
      <c r="H208">
        <f t="shared" si="11"/>
        <v>13.149978544437301</v>
      </c>
      <c r="I208">
        <f>CORREL(Tabel134[Afstand tot spoor (m)],Tabel134[Geluidsbelasting in dB])</f>
        <v>-0.87002127181522859</v>
      </c>
      <c r="K208" s="14"/>
    </row>
    <row r="209" spans="1:11">
      <c r="A209" s="44">
        <v>512000</v>
      </c>
      <c r="B209">
        <v>149</v>
      </c>
      <c r="C209">
        <v>100</v>
      </c>
      <c r="D209">
        <v>84.288189313622283</v>
      </c>
      <c r="E209">
        <v>58</v>
      </c>
      <c r="F209">
        <f t="shared" si="9"/>
        <v>5.0106352940962555</v>
      </c>
      <c r="G209">
        <f t="shared" si="10"/>
        <v>4.6051701859880918</v>
      </c>
      <c r="H209">
        <f t="shared" si="11"/>
        <v>13.146079904021645</v>
      </c>
      <c r="I209">
        <f>CORREL(Tabel134[Afstand tot spoor (m)],Tabel134[Geluidsbelasting in dB])</f>
        <v>-0.87002127181522859</v>
      </c>
      <c r="K209" s="14"/>
    </row>
    <row r="210" spans="1:11">
      <c r="A210" s="44">
        <v>514000</v>
      </c>
      <c r="B210">
        <v>149</v>
      </c>
      <c r="C210">
        <v>98</v>
      </c>
      <c r="D210">
        <v>87.844841870724039</v>
      </c>
      <c r="E210">
        <v>59</v>
      </c>
      <c r="F210">
        <f t="shared" si="9"/>
        <v>5.0106352940962555</v>
      </c>
      <c r="G210">
        <f t="shared" si="10"/>
        <v>4.5849674786705723</v>
      </c>
      <c r="H210">
        <f t="shared" si="11"/>
        <v>13.149978544437301</v>
      </c>
      <c r="I210">
        <f>CORREL(Tabel134[Afstand tot spoor (m)],Tabel134[Geluidsbelasting in dB])</f>
        <v>-0.87002127181522859</v>
      </c>
      <c r="K210" s="14"/>
    </row>
    <row r="211" spans="1:11">
      <c r="A211" s="44">
        <v>512000</v>
      </c>
      <c r="B211">
        <v>154</v>
      </c>
      <c r="C211">
        <v>96</v>
      </c>
      <c r="D211">
        <v>84.669702359370348</v>
      </c>
      <c r="E211">
        <v>59</v>
      </c>
      <c r="F211">
        <f t="shared" si="9"/>
        <v>5.0434251169192468</v>
      </c>
      <c r="G211">
        <f t="shared" si="10"/>
        <v>4.5643481914678361</v>
      </c>
      <c r="H211">
        <f t="shared" si="11"/>
        <v>13.146079904021645</v>
      </c>
      <c r="I211">
        <f>CORREL(Tabel134[Afstand tot spoor (m)],Tabel134[Geluidsbelasting in dB])</f>
        <v>-0.87002127181522859</v>
      </c>
      <c r="K211" s="14"/>
    </row>
    <row r="212" spans="1:11">
      <c r="A212" s="44">
        <v>512000</v>
      </c>
      <c r="B212">
        <v>142</v>
      </c>
      <c r="C212">
        <v>99</v>
      </c>
      <c r="D212">
        <v>88.40340738301721</v>
      </c>
      <c r="E212">
        <v>59</v>
      </c>
      <c r="F212">
        <f t="shared" si="9"/>
        <v>4.962844630259907</v>
      </c>
      <c r="G212">
        <f t="shared" si="10"/>
        <v>4.5951198501345898</v>
      </c>
      <c r="H212">
        <f t="shared" si="11"/>
        <v>13.146079904021645</v>
      </c>
      <c r="I212">
        <f>CORREL(Tabel134[Afstand tot spoor (m)],Tabel134[Geluidsbelasting in dB])</f>
        <v>-0.87002127181522859</v>
      </c>
      <c r="K212" s="14"/>
    </row>
    <row r="213" spans="1:11">
      <c r="A213" s="44">
        <v>500000</v>
      </c>
      <c r="B213">
        <v>141</v>
      </c>
      <c r="C213">
        <v>95</v>
      </c>
      <c r="D213">
        <v>84.009993274729041</v>
      </c>
      <c r="E213">
        <v>58</v>
      </c>
      <c r="F213">
        <f t="shared" si="9"/>
        <v>4.9558270576012609</v>
      </c>
      <c r="G213">
        <f t="shared" si="10"/>
        <v>4.5538768916005408</v>
      </c>
      <c r="H213">
        <f t="shared" si="11"/>
        <v>13.122363377404328</v>
      </c>
      <c r="I213">
        <f>CORREL(Tabel134[Afstand tot spoor (m)],Tabel134[Geluidsbelasting in dB])</f>
        <v>-0.87002127181522859</v>
      </c>
      <c r="K213" s="14"/>
    </row>
    <row r="214" spans="1:11">
      <c r="A214" s="44">
        <v>500000</v>
      </c>
      <c r="B214">
        <v>141</v>
      </c>
      <c r="C214">
        <v>95</v>
      </c>
      <c r="D214">
        <v>87.44777080993444</v>
      </c>
      <c r="E214">
        <v>58</v>
      </c>
      <c r="F214">
        <f t="shared" si="9"/>
        <v>4.9558270576012609</v>
      </c>
      <c r="G214">
        <f t="shared" si="10"/>
        <v>4.5538768916005408</v>
      </c>
      <c r="H214">
        <f t="shared" si="11"/>
        <v>13.122363377404328</v>
      </c>
      <c r="I214">
        <f>CORREL(Tabel134[Afstand tot spoor (m)],Tabel134[Geluidsbelasting in dB])</f>
        <v>-0.87002127181522859</v>
      </c>
      <c r="K214" s="14"/>
    </row>
    <row r="215" spans="1:11">
      <c r="A215" s="44">
        <v>502000</v>
      </c>
      <c r="B215">
        <v>143</v>
      </c>
      <c r="C215">
        <v>95</v>
      </c>
      <c r="D215">
        <v>84.07229885242792</v>
      </c>
      <c r="E215">
        <v>57</v>
      </c>
      <c r="F215">
        <f t="shared" si="9"/>
        <v>4.9698132995760007</v>
      </c>
      <c r="G215">
        <f t="shared" si="10"/>
        <v>4.5538768916005408</v>
      </c>
      <c r="H215">
        <f t="shared" si="11"/>
        <v>13.126355398673866</v>
      </c>
      <c r="I215">
        <f>CORREL(Tabel134[Afstand tot spoor (m)],Tabel134[Geluidsbelasting in dB])</f>
        <v>-0.87002127181522859</v>
      </c>
      <c r="K215" s="14"/>
    </row>
    <row r="216" spans="1:11">
      <c r="A216" s="44">
        <v>502000</v>
      </c>
      <c r="B216">
        <v>143</v>
      </c>
      <c r="C216">
        <v>95</v>
      </c>
      <c r="D216">
        <v>87.896777793067656</v>
      </c>
      <c r="E216">
        <v>58</v>
      </c>
      <c r="F216">
        <f t="shared" si="9"/>
        <v>4.9698132995760007</v>
      </c>
      <c r="G216">
        <f t="shared" si="10"/>
        <v>4.5538768916005408</v>
      </c>
      <c r="H216">
        <f t="shared" si="11"/>
        <v>13.126355398673866</v>
      </c>
      <c r="I216">
        <f>CORREL(Tabel134[Afstand tot spoor (m)],Tabel134[Geluidsbelasting in dB])</f>
        <v>-0.87002127181522859</v>
      </c>
      <c r="K216" s="14"/>
    </row>
    <row r="217" spans="1:11">
      <c r="A217" s="44">
        <v>595000</v>
      </c>
      <c r="B217">
        <v>166</v>
      </c>
      <c r="C217">
        <v>130</v>
      </c>
      <c r="D217">
        <v>119.17523886826871</v>
      </c>
      <c r="E217">
        <v>53</v>
      </c>
      <c r="F217">
        <f t="shared" si="9"/>
        <v>5.1179938124167554</v>
      </c>
      <c r="G217">
        <f t="shared" si="10"/>
        <v>4.8675344504555822</v>
      </c>
      <c r="H217">
        <f t="shared" si="11"/>
        <v>13.296316684527767</v>
      </c>
      <c r="I217">
        <f>CORREL(Tabel134[Afstand tot spoor (m)],Tabel134[Geluidsbelasting in dB])</f>
        <v>-0.87002127181522859</v>
      </c>
      <c r="K217" s="14"/>
    </row>
    <row r="218" spans="1:11">
      <c r="A218" s="44">
        <v>587000</v>
      </c>
      <c r="B218">
        <v>162</v>
      </c>
      <c r="C218">
        <v>128</v>
      </c>
      <c r="D218">
        <v>118.4898124228788</v>
      </c>
      <c r="E218">
        <v>53</v>
      </c>
      <c r="F218">
        <f t="shared" si="9"/>
        <v>5.0937502008067623</v>
      </c>
      <c r="G218">
        <f t="shared" si="10"/>
        <v>4.8520302639196169</v>
      </c>
      <c r="H218">
        <f t="shared" si="11"/>
        <v>13.282780098810234</v>
      </c>
      <c r="I218">
        <f>CORREL(Tabel134[Afstand tot spoor (m)],Tabel134[Geluidsbelasting in dB])</f>
        <v>-0.87002127181522859</v>
      </c>
      <c r="K218" s="14"/>
    </row>
    <row r="219" spans="1:11">
      <c r="A219" s="44">
        <v>581000</v>
      </c>
      <c r="B219">
        <v>154</v>
      </c>
      <c r="C219">
        <v>128</v>
      </c>
      <c r="D219">
        <v>119.3981287332917</v>
      </c>
      <c r="E219">
        <v>53</v>
      </c>
      <c r="F219">
        <f t="shared" si="9"/>
        <v>5.0434251169192468</v>
      </c>
      <c r="G219">
        <f t="shared" si="10"/>
        <v>4.8520302639196169</v>
      </c>
      <c r="H219">
        <f t="shared" si="11"/>
        <v>13.272506035834049</v>
      </c>
      <c r="I219">
        <f>CORREL(Tabel134[Afstand tot spoor (m)],Tabel134[Geluidsbelasting in dB])</f>
        <v>-0.87002127181522859</v>
      </c>
      <c r="K219" s="14"/>
    </row>
    <row r="220" spans="1:11">
      <c r="A220" s="44">
        <v>540000</v>
      </c>
      <c r="B220">
        <v>147</v>
      </c>
      <c r="C220">
        <v>117</v>
      </c>
      <c r="D220">
        <v>116.5612033180785</v>
      </c>
      <c r="E220">
        <v>54</v>
      </c>
      <c r="F220">
        <f t="shared" si="9"/>
        <v>4.9972122737641147</v>
      </c>
      <c r="G220">
        <f t="shared" si="10"/>
        <v>4.7621739347977563</v>
      </c>
      <c r="H220">
        <f t="shared" si="11"/>
        <v>13.199324418540456</v>
      </c>
      <c r="I220">
        <f>CORREL(Tabel134[Afstand tot spoor (m)],Tabel134[Geluidsbelasting in dB])</f>
        <v>-0.87002127181522859</v>
      </c>
      <c r="K220" s="14"/>
    </row>
    <row r="221" spans="1:11">
      <c r="A221" s="44">
        <v>509000</v>
      </c>
      <c r="B221">
        <v>138</v>
      </c>
      <c r="C221">
        <v>117</v>
      </c>
      <c r="D221">
        <v>117.2978857117462</v>
      </c>
      <c r="E221">
        <v>55</v>
      </c>
      <c r="F221">
        <f t="shared" si="9"/>
        <v>4.9344739331306915</v>
      </c>
      <c r="G221">
        <f t="shared" si="10"/>
        <v>4.7621739347977563</v>
      </c>
      <c r="H221">
        <f t="shared" si="11"/>
        <v>13.140203295532659</v>
      </c>
      <c r="I221">
        <f>CORREL(Tabel134[Afstand tot spoor (m)],Tabel134[Geluidsbelasting in dB])</f>
        <v>-0.87002127181522859</v>
      </c>
      <c r="K221" s="14"/>
    </row>
    <row r="222" spans="1:11">
      <c r="A222" s="44">
        <v>528000</v>
      </c>
      <c r="B222">
        <v>130</v>
      </c>
      <c r="C222">
        <v>117</v>
      </c>
      <c r="D222">
        <v>115.67640842956961</v>
      </c>
      <c r="E222">
        <v>57</v>
      </c>
      <c r="F222">
        <f t="shared" si="9"/>
        <v>4.8751973232011512</v>
      </c>
      <c r="G222">
        <f t="shared" si="10"/>
        <v>4.7621739347977563</v>
      </c>
      <c r="H222">
        <f t="shared" si="11"/>
        <v>13.176851562688398</v>
      </c>
      <c r="I222">
        <f>CORREL(Tabel134[Afstand tot spoor (m)],Tabel134[Geluidsbelasting in dB])</f>
        <v>-0.87002127181522859</v>
      </c>
      <c r="K222" s="14"/>
    </row>
    <row r="223" spans="1:11">
      <c r="A223" s="44">
        <v>521000</v>
      </c>
      <c r="B223">
        <v>120</v>
      </c>
      <c r="C223">
        <v>117</v>
      </c>
      <c r="D223">
        <v>119.5226478529891</v>
      </c>
      <c r="E223">
        <v>57</v>
      </c>
      <c r="F223">
        <f t="shared" si="9"/>
        <v>4.7957905455967413</v>
      </c>
      <c r="G223">
        <f t="shared" si="10"/>
        <v>4.7621739347977563</v>
      </c>
      <c r="H223">
        <f t="shared" si="11"/>
        <v>13.163505320735505</v>
      </c>
      <c r="I223">
        <f>CORREL(Tabel134[Afstand tot spoor (m)],Tabel134[Geluidsbelasting in dB])</f>
        <v>-0.87002127181522859</v>
      </c>
      <c r="K223" s="14"/>
    </row>
    <row r="224" spans="1:11">
      <c r="A224" s="44">
        <v>609000</v>
      </c>
      <c r="B224">
        <v>173</v>
      </c>
      <c r="C224">
        <v>147</v>
      </c>
      <c r="D224">
        <v>116.10743303471</v>
      </c>
      <c r="E224">
        <v>56</v>
      </c>
      <c r="F224">
        <f t="shared" si="9"/>
        <v>5.1590552992145291</v>
      </c>
      <c r="G224">
        <f t="shared" si="10"/>
        <v>4.990432586778736</v>
      </c>
      <c r="H224">
        <f t="shared" si="11"/>
        <v>13.319573546692034</v>
      </c>
      <c r="I224">
        <f>CORREL(Tabel134[Afstand tot spoor (m)],Tabel134[Geluidsbelasting in dB])</f>
        <v>-0.87002127181522859</v>
      </c>
      <c r="K224" s="14"/>
    </row>
    <row r="225" spans="1:11">
      <c r="A225" s="44">
        <v>892000</v>
      </c>
      <c r="B225">
        <v>359</v>
      </c>
      <c r="C225">
        <v>195</v>
      </c>
      <c r="D225">
        <v>118.0208573129859</v>
      </c>
      <c r="E225">
        <v>57</v>
      </c>
      <c r="F225">
        <f t="shared" si="9"/>
        <v>5.8861040314501558</v>
      </c>
      <c r="G225">
        <f t="shared" si="10"/>
        <v>5.2729995585637468</v>
      </c>
      <c r="H225">
        <f t="shared" si="11"/>
        <v>13.701221411562146</v>
      </c>
      <c r="I225">
        <f>CORREL(Tabel134[Afstand tot spoor (m)],Tabel134[Geluidsbelasting in dB])</f>
        <v>-0.87002127181522859</v>
      </c>
      <c r="K225" s="14"/>
    </row>
    <row r="226" spans="1:11">
      <c r="A226" s="44">
        <v>885000</v>
      </c>
      <c r="B226">
        <v>373</v>
      </c>
      <c r="C226">
        <v>191</v>
      </c>
      <c r="D226">
        <v>125.2344541144287</v>
      </c>
      <c r="E226">
        <v>56</v>
      </c>
      <c r="F226">
        <f t="shared" si="9"/>
        <v>5.9242557974145322</v>
      </c>
      <c r="G226">
        <f t="shared" si="10"/>
        <v>5.2522734280466299</v>
      </c>
      <c r="H226">
        <f t="shared" si="11"/>
        <v>13.693342923990066</v>
      </c>
      <c r="I226">
        <f>CORREL(Tabel134[Afstand tot spoor (m)],Tabel134[Geluidsbelasting in dB])</f>
        <v>-0.87002127181522859</v>
      </c>
      <c r="K226" s="14"/>
    </row>
    <row r="227" spans="1:11">
      <c r="A227" s="44">
        <v>368000</v>
      </c>
      <c r="B227">
        <v>0</v>
      </c>
      <c r="C227">
        <v>73</v>
      </c>
      <c r="D227">
        <v>49.602550092231127</v>
      </c>
      <c r="E227">
        <v>64</v>
      </c>
      <c r="F227">
        <f t="shared" si="9"/>
        <v>0</v>
      </c>
      <c r="G227">
        <f t="shared" si="10"/>
        <v>4.290459441148391</v>
      </c>
      <c r="H227">
        <f t="shared" si="11"/>
        <v>12.815838217151068</v>
      </c>
      <c r="I227">
        <f>CORREL(Tabel134[Afstand tot spoor (m)],Tabel134[Geluidsbelasting in dB])</f>
        <v>-0.87002127181522859</v>
      </c>
      <c r="K227" s="14"/>
    </row>
    <row r="228" spans="1:11">
      <c r="A228" s="44">
        <v>396000</v>
      </c>
      <c r="B228">
        <v>0</v>
      </c>
      <c r="C228">
        <v>87</v>
      </c>
      <c r="D228">
        <v>55.740399174837471</v>
      </c>
      <c r="E228">
        <v>64</v>
      </c>
      <c r="F228">
        <f t="shared" si="9"/>
        <v>0</v>
      </c>
      <c r="G228">
        <f t="shared" si="10"/>
        <v>4.4659081186545837</v>
      </c>
      <c r="H228">
        <f t="shared" si="11"/>
        <v>12.889169490236618</v>
      </c>
      <c r="I228">
        <f>CORREL(Tabel134[Afstand tot spoor (m)],Tabel134[Geluidsbelasting in dB])</f>
        <v>-0.87002127181522859</v>
      </c>
      <c r="K228" s="14"/>
    </row>
    <row r="229" spans="1:11">
      <c r="A229" s="44">
        <v>371000</v>
      </c>
      <c r="B229">
        <v>0</v>
      </c>
      <c r="C229">
        <v>81</v>
      </c>
      <c r="D229">
        <v>55.736777540790747</v>
      </c>
      <c r="E229">
        <v>64</v>
      </c>
      <c r="F229">
        <f t="shared" si="9"/>
        <v>0</v>
      </c>
      <c r="G229">
        <f t="shared" si="10"/>
        <v>4.3944491546724391</v>
      </c>
      <c r="H229">
        <f t="shared" si="11"/>
        <v>12.823957341589573</v>
      </c>
      <c r="I229">
        <f>CORREL(Tabel134[Afstand tot spoor (m)],Tabel134[Geluidsbelasting in dB])</f>
        <v>-0.87002127181522859</v>
      </c>
      <c r="K229" s="14"/>
    </row>
    <row r="230" spans="1:11">
      <c r="A230" s="44">
        <v>361000</v>
      </c>
      <c r="B230">
        <v>0</v>
      </c>
      <c r="C230">
        <v>70</v>
      </c>
      <c r="D230">
        <v>50.033583527613523</v>
      </c>
      <c r="E230">
        <v>65</v>
      </c>
      <c r="F230">
        <f t="shared" si="9"/>
        <v>0</v>
      </c>
      <c r="G230">
        <f t="shared" si="10"/>
        <v>4.2484952420493594</v>
      </c>
      <c r="H230">
        <f t="shared" si="11"/>
        <v>12.796633237315017</v>
      </c>
      <c r="I230">
        <f>CORREL(Tabel134[Afstand tot spoor (m)],Tabel134[Geluidsbelasting in dB])</f>
        <v>-0.87002127181522859</v>
      </c>
      <c r="K230" s="14"/>
    </row>
    <row r="231" spans="1:11">
      <c r="A231" s="44">
        <v>371000</v>
      </c>
      <c r="B231">
        <v>0</v>
      </c>
      <c r="C231">
        <v>81</v>
      </c>
      <c r="D231">
        <v>55.607371750732263</v>
      </c>
      <c r="E231">
        <v>65</v>
      </c>
      <c r="F231">
        <f t="shared" si="9"/>
        <v>0</v>
      </c>
      <c r="G231">
        <f t="shared" si="10"/>
        <v>4.3944491546724391</v>
      </c>
      <c r="H231">
        <f t="shared" si="11"/>
        <v>12.823957341589573</v>
      </c>
      <c r="I231">
        <f>CORREL(Tabel134[Afstand tot spoor (m)],Tabel134[Geluidsbelasting in dB])</f>
        <v>-0.87002127181522859</v>
      </c>
      <c r="K231" s="14"/>
    </row>
    <row r="232" spans="1:11">
      <c r="A232" s="44">
        <v>371000</v>
      </c>
      <c r="B232">
        <v>0</v>
      </c>
      <c r="C232">
        <v>81</v>
      </c>
      <c r="D232">
        <v>55.708276756871683</v>
      </c>
      <c r="E232">
        <v>65</v>
      </c>
      <c r="F232">
        <f t="shared" si="9"/>
        <v>0</v>
      </c>
      <c r="G232">
        <f t="shared" si="10"/>
        <v>4.3944491546724391</v>
      </c>
      <c r="H232">
        <f t="shared" si="11"/>
        <v>12.823957341589573</v>
      </c>
      <c r="I232">
        <f>CORREL(Tabel134[Afstand tot spoor (m)],Tabel134[Geluidsbelasting in dB])</f>
        <v>-0.87002127181522859</v>
      </c>
      <c r="K232" s="14"/>
    </row>
    <row r="233" spans="1:11">
      <c r="A233" s="44">
        <v>388000</v>
      </c>
      <c r="B233">
        <v>0</v>
      </c>
      <c r="C233">
        <v>78</v>
      </c>
      <c r="D233">
        <v>49.788759048723179</v>
      </c>
      <c r="E233">
        <v>65</v>
      </c>
      <c r="F233">
        <f t="shared" si="9"/>
        <v>0</v>
      </c>
      <c r="G233">
        <f t="shared" si="10"/>
        <v>4.3567088266895917</v>
      </c>
      <c r="H233">
        <f t="shared" si="11"/>
        <v>12.86876061860541</v>
      </c>
      <c r="I233">
        <f>CORREL(Tabel134[Afstand tot spoor (m)],Tabel134[Geluidsbelasting in dB])</f>
        <v>-0.87002127181522859</v>
      </c>
      <c r="K233" s="14"/>
    </row>
    <row r="234" spans="1:11">
      <c r="A234" s="44">
        <v>371000</v>
      </c>
      <c r="B234">
        <v>0</v>
      </c>
      <c r="C234">
        <v>81</v>
      </c>
      <c r="D234">
        <v>54.927242251013382</v>
      </c>
      <c r="E234">
        <v>63</v>
      </c>
      <c r="F234">
        <f t="shared" si="9"/>
        <v>0</v>
      </c>
      <c r="G234">
        <f t="shared" si="10"/>
        <v>4.3944491546724391</v>
      </c>
      <c r="H234">
        <f t="shared" si="11"/>
        <v>12.823957341589573</v>
      </c>
      <c r="I234">
        <f>CORREL(Tabel134[Afstand tot spoor (m)],Tabel134[Geluidsbelasting in dB])</f>
        <v>-0.87002127181522859</v>
      </c>
      <c r="K234" s="14"/>
    </row>
    <row r="235" spans="1:11">
      <c r="A235" s="44">
        <v>371000</v>
      </c>
      <c r="B235">
        <v>0</v>
      </c>
      <c r="C235">
        <v>81</v>
      </c>
      <c r="D235">
        <v>54.979857693311743</v>
      </c>
      <c r="E235">
        <v>63</v>
      </c>
      <c r="F235">
        <f t="shared" si="9"/>
        <v>0</v>
      </c>
      <c r="G235">
        <f t="shared" si="10"/>
        <v>4.3944491546724391</v>
      </c>
      <c r="H235">
        <f t="shared" si="11"/>
        <v>12.823957341589573</v>
      </c>
      <c r="I235">
        <f>CORREL(Tabel134[Afstand tot spoor (m)],Tabel134[Geluidsbelasting in dB])</f>
        <v>-0.87002127181522859</v>
      </c>
      <c r="K235" s="14"/>
    </row>
    <row r="236" spans="1:11">
      <c r="A236" s="44">
        <v>361000</v>
      </c>
      <c r="B236">
        <v>0</v>
      </c>
      <c r="C236">
        <v>70</v>
      </c>
      <c r="D236">
        <v>49.498785521569602</v>
      </c>
      <c r="E236">
        <v>65</v>
      </c>
      <c r="F236">
        <f t="shared" si="9"/>
        <v>0</v>
      </c>
      <c r="G236">
        <f t="shared" si="10"/>
        <v>4.2484952420493594</v>
      </c>
      <c r="H236">
        <f t="shared" si="11"/>
        <v>12.796633237315017</v>
      </c>
      <c r="I236">
        <f>CORREL(Tabel134[Afstand tot spoor (m)],Tabel134[Geluidsbelasting in dB])</f>
        <v>-0.87002127181522859</v>
      </c>
      <c r="K236" s="14"/>
    </row>
    <row r="237" spans="1:11">
      <c r="A237" s="44">
        <v>371000</v>
      </c>
      <c r="B237">
        <v>0</v>
      </c>
      <c r="C237">
        <v>81</v>
      </c>
      <c r="D237">
        <v>55.670864457388838</v>
      </c>
      <c r="E237">
        <v>63</v>
      </c>
      <c r="F237">
        <f t="shared" si="9"/>
        <v>0</v>
      </c>
      <c r="G237">
        <f t="shared" si="10"/>
        <v>4.3944491546724391</v>
      </c>
      <c r="H237">
        <f t="shared" si="11"/>
        <v>12.823957341589573</v>
      </c>
      <c r="I237">
        <f>CORREL(Tabel134[Afstand tot spoor (m)],Tabel134[Geluidsbelasting in dB])</f>
        <v>-0.87002127181522859</v>
      </c>
      <c r="K237" s="14"/>
    </row>
    <row r="238" spans="1:11">
      <c r="A238" s="44">
        <v>371000</v>
      </c>
      <c r="B238">
        <v>0</v>
      </c>
      <c r="C238">
        <v>81</v>
      </c>
      <c r="D238">
        <v>55.040157357512967</v>
      </c>
      <c r="E238">
        <v>64</v>
      </c>
      <c r="F238">
        <f t="shared" si="9"/>
        <v>0</v>
      </c>
      <c r="G238">
        <f t="shared" si="10"/>
        <v>4.3944491546724391</v>
      </c>
      <c r="H238">
        <f t="shared" si="11"/>
        <v>12.823957341589573</v>
      </c>
      <c r="I238">
        <f>CORREL(Tabel134[Afstand tot spoor (m)],Tabel134[Geluidsbelasting in dB])</f>
        <v>-0.87002127181522859</v>
      </c>
      <c r="K238" s="14"/>
    </row>
    <row r="239" spans="1:11">
      <c r="A239" s="44">
        <v>316000</v>
      </c>
      <c r="B239">
        <v>0</v>
      </c>
      <c r="C239">
        <v>70</v>
      </c>
      <c r="D239">
        <v>49.519685289117319</v>
      </c>
      <c r="E239">
        <v>64</v>
      </c>
      <c r="F239">
        <f t="shared" si="9"/>
        <v>0</v>
      </c>
      <c r="G239">
        <f t="shared" si="10"/>
        <v>4.2484952420493594</v>
      </c>
      <c r="H239">
        <f t="shared" si="11"/>
        <v>12.66349749256905</v>
      </c>
      <c r="I239">
        <f>CORREL(Tabel134[Afstand tot spoor (m)],Tabel134[Geluidsbelasting in dB])</f>
        <v>-0.87002127181522859</v>
      </c>
      <c r="K239" s="14"/>
    </row>
    <row r="240" spans="1:11">
      <c r="A240" s="44">
        <v>371000</v>
      </c>
      <c r="B240">
        <v>0</v>
      </c>
      <c r="C240">
        <v>81</v>
      </c>
      <c r="D240">
        <v>55.063663995139379</v>
      </c>
      <c r="E240">
        <v>64</v>
      </c>
      <c r="F240">
        <f t="shared" si="9"/>
        <v>0</v>
      </c>
      <c r="G240">
        <f t="shared" si="10"/>
        <v>4.3944491546724391</v>
      </c>
      <c r="H240">
        <f t="shared" si="11"/>
        <v>12.823957341589573</v>
      </c>
      <c r="I240">
        <f>CORREL(Tabel134[Afstand tot spoor (m)],Tabel134[Geluidsbelasting in dB])</f>
        <v>-0.87002127181522859</v>
      </c>
      <c r="K240" s="14"/>
    </row>
    <row r="241" spans="1:14">
      <c r="A241" s="44">
        <v>371000</v>
      </c>
      <c r="B241">
        <v>0</v>
      </c>
      <c r="C241">
        <v>81</v>
      </c>
      <c r="D241">
        <v>54.929837868919101</v>
      </c>
      <c r="E241">
        <v>64</v>
      </c>
      <c r="F241">
        <f t="shared" si="9"/>
        <v>0</v>
      </c>
      <c r="G241">
        <f t="shared" si="10"/>
        <v>4.3944491546724391</v>
      </c>
      <c r="H241">
        <f t="shared" si="11"/>
        <v>12.823957341589573</v>
      </c>
      <c r="I241">
        <f>CORREL(Tabel134[Afstand tot spoor (m)],Tabel134[Geluidsbelasting in dB])</f>
        <v>-0.87002127181522859</v>
      </c>
      <c r="K241" s="14"/>
    </row>
    <row r="242" spans="1:14">
      <c r="A242" s="44">
        <v>368000</v>
      </c>
      <c r="B242">
        <v>0</v>
      </c>
      <c r="C242">
        <v>73</v>
      </c>
      <c r="D242">
        <v>49.502586584777838</v>
      </c>
      <c r="E242">
        <v>65</v>
      </c>
      <c r="F242">
        <f t="shared" si="9"/>
        <v>0</v>
      </c>
      <c r="G242">
        <f t="shared" si="10"/>
        <v>4.290459441148391</v>
      </c>
      <c r="H242">
        <f t="shared" si="11"/>
        <v>12.815838217151068</v>
      </c>
      <c r="I242">
        <f>CORREL(Tabel134[Afstand tot spoor (m)],Tabel134[Geluidsbelasting in dB])</f>
        <v>-0.87002127181522859</v>
      </c>
      <c r="K242" s="14"/>
    </row>
    <row r="243" spans="1:14">
      <c r="A243" s="44">
        <v>371000</v>
      </c>
      <c r="B243">
        <v>0</v>
      </c>
      <c r="C243">
        <v>81</v>
      </c>
      <c r="D243">
        <v>55.230470832581013</v>
      </c>
      <c r="E243">
        <v>63</v>
      </c>
      <c r="F243">
        <f t="shared" si="9"/>
        <v>0</v>
      </c>
      <c r="G243">
        <f t="shared" si="10"/>
        <v>4.3944491546724391</v>
      </c>
      <c r="H243">
        <f t="shared" si="11"/>
        <v>12.823957341589573</v>
      </c>
      <c r="I243">
        <f>CORREL(Tabel134[Afstand tot spoor (m)],Tabel134[Geluidsbelasting in dB])</f>
        <v>-0.87002127181522859</v>
      </c>
      <c r="K243" s="14"/>
    </row>
    <row r="244" spans="1:14">
      <c r="A244" s="44">
        <v>416000</v>
      </c>
      <c r="B244">
        <v>0</v>
      </c>
      <c r="C244">
        <v>92</v>
      </c>
      <c r="D244">
        <v>54.322637406697332</v>
      </c>
      <c r="E244">
        <v>64</v>
      </c>
      <c r="F244">
        <f t="shared" si="9"/>
        <v>0</v>
      </c>
      <c r="G244">
        <f t="shared" si="10"/>
        <v>4.5217885770490405</v>
      </c>
      <c r="H244">
        <f t="shared" si="11"/>
        <v>12.9384405392434</v>
      </c>
      <c r="I244">
        <f>CORREL(Tabel134[Afstand tot spoor (m)],Tabel134[Geluidsbelasting in dB])</f>
        <v>-0.87002127181522859</v>
      </c>
      <c r="K244" s="14"/>
    </row>
    <row r="245" spans="1:14">
      <c r="A245" s="44">
        <v>653000</v>
      </c>
      <c r="B245">
        <v>220</v>
      </c>
      <c r="C245">
        <v>127</v>
      </c>
      <c r="D245">
        <v>51.73569349556211</v>
      </c>
      <c r="E245">
        <v>64</v>
      </c>
      <c r="F245">
        <f t="shared" si="9"/>
        <v>5.3981627015177525</v>
      </c>
      <c r="G245">
        <f t="shared" si="10"/>
        <v>4.8441870864585912</v>
      </c>
      <c r="H245">
        <f t="shared" si="11"/>
        <v>13.389332408258568</v>
      </c>
      <c r="I245">
        <f>CORREL(Tabel134[Afstand tot spoor (m)],Tabel134[Geluidsbelasting in dB])</f>
        <v>-0.87002127181522859</v>
      </c>
      <c r="K245" s="14"/>
    </row>
    <row r="246" spans="1:14">
      <c r="A246" s="44">
        <v>638000</v>
      </c>
      <c r="B246">
        <v>151</v>
      </c>
      <c r="C246">
        <v>135</v>
      </c>
      <c r="D246">
        <v>50.823695521056337</v>
      </c>
      <c r="E246">
        <v>64</v>
      </c>
      <c r="F246">
        <f t="shared" si="9"/>
        <v>5.0238805208462765</v>
      </c>
      <c r="G246">
        <f t="shared" si="10"/>
        <v>4.9052747784384296</v>
      </c>
      <c r="H246">
        <f t="shared" si="11"/>
        <v>13.366093562326927</v>
      </c>
      <c r="I246">
        <f>CORREL(Tabel134[Afstand tot spoor (m)],Tabel134[Geluidsbelasting in dB])</f>
        <v>-0.87002127181522859</v>
      </c>
      <c r="K246" s="14"/>
    </row>
    <row r="247" spans="1:14">
      <c r="A247" s="44">
        <v>640000</v>
      </c>
      <c r="B247">
        <v>151</v>
      </c>
      <c r="C247">
        <v>135</v>
      </c>
      <c r="D247">
        <v>51.205384902905372</v>
      </c>
      <c r="E247">
        <v>64</v>
      </c>
      <c r="F247">
        <f t="shared" si="9"/>
        <v>5.0238805208462765</v>
      </c>
      <c r="G247">
        <f t="shared" si="10"/>
        <v>4.9052747784384296</v>
      </c>
      <c r="H247">
        <f t="shared" si="11"/>
        <v>13.369223455335854</v>
      </c>
      <c r="I247">
        <f>CORREL(Tabel134[Afstand tot spoor (m)],Tabel134[Geluidsbelasting in dB])</f>
        <v>-0.87002127181522859</v>
      </c>
      <c r="K247" s="14"/>
    </row>
    <row r="248" spans="1:14" ht="13.8" thickBot="1">
      <c r="A248" s="44">
        <v>589000</v>
      </c>
      <c r="B248">
        <v>151</v>
      </c>
      <c r="C248">
        <v>130</v>
      </c>
      <c r="D248">
        <v>50.472808793856203</v>
      </c>
      <c r="E248">
        <v>64</v>
      </c>
      <c r="F248">
        <f t="shared" si="9"/>
        <v>5.0238805208462765</v>
      </c>
      <c r="G248">
        <f t="shared" si="10"/>
        <v>4.8675344504555822</v>
      </c>
      <c r="H248">
        <f t="shared" si="11"/>
        <v>13.286181462633724</v>
      </c>
      <c r="I248">
        <f>CORREL(Tabel134[Afstand tot spoor (m)],Tabel134[Geluidsbelasting in dB])</f>
        <v>-0.87002127181522859</v>
      </c>
      <c r="J248" s="13"/>
      <c r="K248" s="15"/>
      <c r="L248" s="13"/>
      <c r="M248" s="13"/>
      <c r="N248" s="13"/>
    </row>
    <row r="249" spans="1:14" ht="14.4" thickTop="1" thickBot="1">
      <c r="A249" s="45" t="s">
        <v>1021</v>
      </c>
      <c r="B249" s="2" t="s">
        <v>1018</v>
      </c>
      <c r="C249" s="2" t="s">
        <v>1020</v>
      </c>
      <c r="D249" s="2" t="s">
        <v>935</v>
      </c>
      <c r="E249" s="2" t="s">
        <v>934</v>
      </c>
      <c r="F249" s="2" t="s">
        <v>1017</v>
      </c>
      <c r="G249" s="2" t="s">
        <v>1019</v>
      </c>
      <c r="H249" s="2" t="s">
        <v>936</v>
      </c>
      <c r="I249" s="2" t="s">
        <v>937</v>
      </c>
      <c r="J249" s="13"/>
      <c r="K249" s="13"/>
      <c r="L249" s="13"/>
      <c r="M249" s="13"/>
      <c r="N249" s="13"/>
    </row>
    <row r="250" spans="1:14" ht="13.8" thickTop="1">
      <c r="A250" s="44">
        <v>346000</v>
      </c>
      <c r="B250">
        <v>109</v>
      </c>
      <c r="C250">
        <v>84</v>
      </c>
      <c r="D250">
        <v>173.73183330614799</v>
      </c>
      <c r="E250">
        <v>48</v>
      </c>
      <c r="F250">
        <f t="shared" ref="F250:F258" si="12">LN(1+B250)</f>
        <v>4.7004803657924166</v>
      </c>
      <c r="G250">
        <f t="shared" ref="G250:G258" si="13">LN(C250)</f>
        <v>4.4308167988433134</v>
      </c>
      <c r="H250">
        <f t="shared" ref="H250:H258" si="14">LN(A250)</f>
        <v>12.754194054039861</v>
      </c>
      <c r="I250">
        <f>CORREL(Tabel134[Afstand tot spoor (m)],Tabel134[Geluidsbelasting in dB])</f>
        <v>-0.87002127181522859</v>
      </c>
      <c r="K250" s="16"/>
      <c r="L250" t="s">
        <v>403</v>
      </c>
    </row>
    <row r="251" spans="1:14">
      <c r="A251" s="44">
        <v>355000</v>
      </c>
      <c r="B251">
        <v>109</v>
      </c>
      <c r="C251">
        <v>94</v>
      </c>
      <c r="D251">
        <v>153.6216501613246</v>
      </c>
      <c r="E251">
        <v>48</v>
      </c>
      <c r="F251">
        <f t="shared" si="12"/>
        <v>4.7004803657924166</v>
      </c>
      <c r="G251">
        <f t="shared" si="13"/>
        <v>4.5432947822700038</v>
      </c>
      <c r="H251">
        <f t="shared" si="14"/>
        <v>12.779873068457553</v>
      </c>
      <c r="I251">
        <f>CORREL(Tabel134[Afstand tot spoor (m)],Tabel134[Geluidsbelasting in dB])</f>
        <v>-0.87002127181522859</v>
      </c>
      <c r="K251" s="16"/>
    </row>
    <row r="252" spans="1:14">
      <c r="A252" s="44">
        <v>355000</v>
      </c>
      <c r="B252">
        <v>109</v>
      </c>
      <c r="C252">
        <v>94</v>
      </c>
      <c r="D252">
        <v>155.28070068793289</v>
      </c>
      <c r="E252">
        <v>48</v>
      </c>
      <c r="F252">
        <f t="shared" si="12"/>
        <v>4.7004803657924166</v>
      </c>
      <c r="G252">
        <f t="shared" si="13"/>
        <v>4.5432947822700038</v>
      </c>
      <c r="H252">
        <f t="shared" si="14"/>
        <v>12.779873068457553</v>
      </c>
      <c r="I252">
        <f>CORREL(Tabel134[Afstand tot spoor (m)],Tabel134[Geluidsbelasting in dB])</f>
        <v>-0.87002127181522859</v>
      </c>
      <c r="K252" s="16"/>
    </row>
    <row r="253" spans="1:14">
      <c r="A253" s="44">
        <v>355000</v>
      </c>
      <c r="B253">
        <v>109</v>
      </c>
      <c r="C253">
        <v>94</v>
      </c>
      <c r="D253">
        <v>156.61215547220269</v>
      </c>
      <c r="E253">
        <v>48</v>
      </c>
      <c r="F253">
        <f t="shared" si="12"/>
        <v>4.7004803657924166</v>
      </c>
      <c r="G253">
        <f t="shared" si="13"/>
        <v>4.5432947822700038</v>
      </c>
      <c r="H253">
        <f t="shared" si="14"/>
        <v>12.779873068457553</v>
      </c>
      <c r="I253">
        <f>CORREL(Tabel134[Afstand tot spoor (m)],Tabel134[Geluidsbelasting in dB])</f>
        <v>-0.87002127181522859</v>
      </c>
      <c r="K253" s="16"/>
    </row>
    <row r="254" spans="1:14">
      <c r="A254" s="44">
        <v>355000</v>
      </c>
      <c r="B254">
        <v>109</v>
      </c>
      <c r="C254">
        <v>94</v>
      </c>
      <c r="D254">
        <v>157.57920117332151</v>
      </c>
      <c r="E254">
        <v>49</v>
      </c>
      <c r="F254">
        <f t="shared" si="12"/>
        <v>4.7004803657924166</v>
      </c>
      <c r="G254">
        <f t="shared" si="13"/>
        <v>4.5432947822700038</v>
      </c>
      <c r="H254">
        <f t="shared" si="14"/>
        <v>12.779873068457553</v>
      </c>
      <c r="I254">
        <f>CORREL(Tabel134[Afstand tot spoor (m)],Tabel134[Geluidsbelasting in dB])</f>
        <v>-0.87002127181522859</v>
      </c>
      <c r="K254" s="16"/>
    </row>
    <row r="255" spans="1:14">
      <c r="A255" s="44">
        <v>355000</v>
      </c>
      <c r="B255">
        <v>109</v>
      </c>
      <c r="C255">
        <v>94</v>
      </c>
      <c r="D255">
        <v>160.9329328628892</v>
      </c>
      <c r="E255">
        <v>49</v>
      </c>
      <c r="F255">
        <f t="shared" si="12"/>
        <v>4.7004803657924166</v>
      </c>
      <c r="G255">
        <f t="shared" si="13"/>
        <v>4.5432947822700038</v>
      </c>
      <c r="H255">
        <f t="shared" si="14"/>
        <v>12.779873068457553</v>
      </c>
      <c r="I255">
        <f>CORREL(Tabel134[Afstand tot spoor (m)],Tabel134[Geluidsbelasting in dB])</f>
        <v>-0.87002127181522859</v>
      </c>
      <c r="K255" s="16"/>
    </row>
    <row r="256" spans="1:14">
      <c r="A256" s="44">
        <v>355000</v>
      </c>
      <c r="B256">
        <v>109</v>
      </c>
      <c r="C256">
        <v>94</v>
      </c>
      <c r="D256">
        <v>160.9672036966638</v>
      </c>
      <c r="E256">
        <v>48</v>
      </c>
      <c r="F256">
        <f t="shared" si="12"/>
        <v>4.7004803657924166</v>
      </c>
      <c r="G256">
        <f t="shared" si="13"/>
        <v>4.5432947822700038</v>
      </c>
      <c r="H256">
        <f t="shared" si="14"/>
        <v>12.779873068457553</v>
      </c>
      <c r="I256">
        <f>CORREL(Tabel134[Afstand tot spoor (m)],Tabel134[Geluidsbelasting in dB])</f>
        <v>-0.87002127181522859</v>
      </c>
      <c r="K256" s="16"/>
    </row>
    <row r="257" spans="1:11">
      <c r="A257" s="44">
        <v>357000</v>
      </c>
      <c r="B257">
        <v>109</v>
      </c>
      <c r="C257">
        <v>94</v>
      </c>
      <c r="D257">
        <v>180.50911966204819</v>
      </c>
      <c r="E257">
        <v>47</v>
      </c>
      <c r="F257">
        <f t="shared" si="12"/>
        <v>4.7004803657924166</v>
      </c>
      <c r="G257">
        <f t="shared" si="13"/>
        <v>4.5432947822700038</v>
      </c>
      <c r="H257">
        <f t="shared" si="14"/>
        <v>12.785491060761776</v>
      </c>
      <c r="I257">
        <f>CORREL(Tabel134[Afstand tot spoor (m)],Tabel134[Geluidsbelasting in dB])</f>
        <v>-0.87002127181522859</v>
      </c>
      <c r="K257" s="16"/>
    </row>
    <row r="258" spans="1:11">
      <c r="A258" s="44">
        <v>354000</v>
      </c>
      <c r="B258">
        <v>108</v>
      </c>
      <c r="C258">
        <v>94</v>
      </c>
      <c r="D258">
        <v>180.39806297621899</v>
      </c>
      <c r="E258">
        <v>48</v>
      </c>
      <c r="F258">
        <f t="shared" si="12"/>
        <v>4.6913478822291435</v>
      </c>
      <c r="G258">
        <f t="shared" si="13"/>
        <v>4.5432947822700038</v>
      </c>
      <c r="H258">
        <f t="shared" si="14"/>
        <v>12.777052192115912</v>
      </c>
      <c r="I258">
        <f>CORREL(Tabel134[Afstand tot spoor (m)],Tabel134[Geluidsbelasting in dB])</f>
        <v>-0.87002127181522859</v>
      </c>
      <c r="K258" s="16"/>
    </row>
    <row r="259" spans="1:11">
      <c r="A259" s="44">
        <v>370000</v>
      </c>
      <c r="B259">
        <v>105</v>
      </c>
      <c r="C259">
        <v>94</v>
      </c>
      <c r="D259">
        <v>183.9140968509906</v>
      </c>
      <c r="E259">
        <v>47</v>
      </c>
      <c r="F259">
        <f t="shared" ref="F259:F322" si="15">LN(1+B259)</f>
        <v>4.6634390941120669</v>
      </c>
      <c r="G259">
        <f t="shared" ref="G259:G322" si="16">LN(C259)</f>
        <v>4.5432947822700038</v>
      </c>
      <c r="H259">
        <f t="shared" ref="H259:H322" si="17">LN(A259)</f>
        <v>12.821258284620408</v>
      </c>
      <c r="I259">
        <f>CORREL(Tabel134[Afstand tot spoor (m)],Tabel134[Geluidsbelasting in dB])</f>
        <v>-0.87002127181522859</v>
      </c>
      <c r="K259" s="16"/>
    </row>
    <row r="260" spans="1:11">
      <c r="A260" s="44">
        <v>354000</v>
      </c>
      <c r="B260">
        <v>108</v>
      </c>
      <c r="C260">
        <v>94</v>
      </c>
      <c r="D260">
        <v>185.4027141174997</v>
      </c>
      <c r="E260">
        <v>46</v>
      </c>
      <c r="F260">
        <f t="shared" si="15"/>
        <v>4.6913478822291435</v>
      </c>
      <c r="G260">
        <f t="shared" si="16"/>
        <v>4.5432947822700038</v>
      </c>
      <c r="H260">
        <f t="shared" si="17"/>
        <v>12.777052192115912</v>
      </c>
      <c r="I260">
        <f>CORREL(Tabel134[Afstand tot spoor (m)],Tabel134[Geluidsbelasting in dB])</f>
        <v>-0.87002127181522859</v>
      </c>
      <c r="K260" s="16"/>
    </row>
    <row r="261" spans="1:11">
      <c r="A261" s="44">
        <v>354000</v>
      </c>
      <c r="B261">
        <v>107</v>
      </c>
      <c r="C261">
        <v>94</v>
      </c>
      <c r="D261">
        <v>188.31528971334441</v>
      </c>
      <c r="E261">
        <v>46</v>
      </c>
      <c r="F261">
        <f t="shared" si="15"/>
        <v>4.6821312271242199</v>
      </c>
      <c r="G261">
        <f t="shared" si="16"/>
        <v>4.5432947822700038</v>
      </c>
      <c r="H261">
        <f t="shared" si="17"/>
        <v>12.777052192115912</v>
      </c>
      <c r="I261">
        <f>CORREL(Tabel134[Afstand tot spoor (m)],Tabel134[Geluidsbelasting in dB])</f>
        <v>-0.87002127181522859</v>
      </c>
      <c r="K261" s="16"/>
    </row>
    <row r="262" spans="1:11">
      <c r="A262" s="44">
        <v>420000</v>
      </c>
      <c r="B262">
        <v>110</v>
      </c>
      <c r="C262">
        <v>100</v>
      </c>
      <c r="D262">
        <v>189.18747564771371</v>
      </c>
      <c r="E262">
        <v>46</v>
      </c>
      <c r="F262">
        <f t="shared" si="15"/>
        <v>4.7095302013123339</v>
      </c>
      <c r="G262">
        <f t="shared" si="16"/>
        <v>4.6051701859880918</v>
      </c>
      <c r="H262">
        <f t="shared" si="17"/>
        <v>12.948009990259552</v>
      </c>
      <c r="I262">
        <f>CORREL(Tabel134[Afstand tot spoor (m)],Tabel134[Geluidsbelasting in dB])</f>
        <v>-0.87002127181522859</v>
      </c>
      <c r="K262" s="16"/>
    </row>
    <row r="263" spans="1:11">
      <c r="A263" s="44">
        <v>397000</v>
      </c>
      <c r="B263">
        <v>107</v>
      </c>
      <c r="C263">
        <v>98</v>
      </c>
      <c r="D263">
        <v>188.82648506656881</v>
      </c>
      <c r="E263">
        <v>46</v>
      </c>
      <c r="F263">
        <f t="shared" si="15"/>
        <v>4.6821312271242199</v>
      </c>
      <c r="G263">
        <f t="shared" si="16"/>
        <v>4.5849674786705723</v>
      </c>
      <c r="H263">
        <f t="shared" si="17"/>
        <v>12.891691559669328</v>
      </c>
      <c r="I263">
        <f>CORREL(Tabel134[Afstand tot spoor (m)],Tabel134[Geluidsbelasting in dB])</f>
        <v>-0.87002127181522859</v>
      </c>
      <c r="K263" s="16"/>
    </row>
    <row r="264" spans="1:11">
      <c r="A264" s="44">
        <v>397000</v>
      </c>
      <c r="B264">
        <v>107</v>
      </c>
      <c r="C264">
        <v>98</v>
      </c>
      <c r="D264">
        <v>191.7005969023125</v>
      </c>
      <c r="E264">
        <v>46</v>
      </c>
      <c r="F264">
        <f t="shared" si="15"/>
        <v>4.6821312271242199</v>
      </c>
      <c r="G264">
        <f t="shared" si="16"/>
        <v>4.5849674786705723</v>
      </c>
      <c r="H264">
        <f t="shared" si="17"/>
        <v>12.891691559669328</v>
      </c>
      <c r="I264">
        <f>CORREL(Tabel134[Afstand tot spoor (m)],Tabel134[Geluidsbelasting in dB])</f>
        <v>-0.87002127181522859</v>
      </c>
      <c r="K264" s="16"/>
    </row>
    <row r="265" spans="1:11">
      <c r="A265" s="44">
        <v>362000</v>
      </c>
      <c r="B265">
        <v>107</v>
      </c>
      <c r="C265">
        <v>98</v>
      </c>
      <c r="D265">
        <v>193.82111072189579</v>
      </c>
      <c r="E265">
        <v>46</v>
      </c>
      <c r="F265">
        <f t="shared" si="15"/>
        <v>4.6821312271242199</v>
      </c>
      <c r="G265">
        <f t="shared" si="16"/>
        <v>4.5849674786705723</v>
      </c>
      <c r="H265">
        <f t="shared" si="17"/>
        <v>12.799399490807907</v>
      </c>
      <c r="I265">
        <f>CORREL(Tabel134[Afstand tot spoor (m)],Tabel134[Geluidsbelasting in dB])</f>
        <v>-0.87002127181522859</v>
      </c>
      <c r="K265" s="16"/>
    </row>
    <row r="266" spans="1:11">
      <c r="A266" s="44">
        <v>407000</v>
      </c>
      <c r="B266">
        <v>107</v>
      </c>
      <c r="C266">
        <v>103</v>
      </c>
      <c r="D266">
        <v>192.82834445069051</v>
      </c>
      <c r="E266">
        <v>46</v>
      </c>
      <c r="F266">
        <f t="shared" si="15"/>
        <v>4.6821312271242199</v>
      </c>
      <c r="G266">
        <f t="shared" si="16"/>
        <v>4.6347289882296359</v>
      </c>
      <c r="H266">
        <f t="shared" si="17"/>
        <v>12.916568464424731</v>
      </c>
      <c r="I266">
        <f>CORREL(Tabel134[Afstand tot spoor (m)],Tabel134[Geluidsbelasting in dB])</f>
        <v>-0.87002127181522859</v>
      </c>
      <c r="K266" s="16"/>
    </row>
    <row r="267" spans="1:11">
      <c r="A267" s="44">
        <v>416000</v>
      </c>
      <c r="B267">
        <v>106</v>
      </c>
      <c r="C267">
        <v>100</v>
      </c>
      <c r="D267">
        <v>198.0138777802739</v>
      </c>
      <c r="E267">
        <v>45</v>
      </c>
      <c r="F267">
        <f t="shared" si="15"/>
        <v>4.6728288344619058</v>
      </c>
      <c r="G267">
        <f t="shared" si="16"/>
        <v>4.6051701859880918</v>
      </c>
      <c r="H267">
        <f t="shared" si="17"/>
        <v>12.9384405392434</v>
      </c>
      <c r="I267">
        <f>CORREL(Tabel134[Afstand tot spoor (m)],Tabel134[Geluidsbelasting in dB])</f>
        <v>-0.87002127181522859</v>
      </c>
      <c r="K267" s="16"/>
    </row>
    <row r="268" spans="1:11">
      <c r="A268" s="44">
        <v>399000</v>
      </c>
      <c r="B268">
        <v>106</v>
      </c>
      <c r="C268">
        <v>99</v>
      </c>
      <c r="D268">
        <v>196.77964885262219</v>
      </c>
      <c r="E268">
        <v>45</v>
      </c>
      <c r="F268">
        <f t="shared" si="15"/>
        <v>4.6728288344619058</v>
      </c>
      <c r="G268">
        <f t="shared" si="16"/>
        <v>4.5951198501345898</v>
      </c>
      <c r="H268">
        <f t="shared" si="17"/>
        <v>12.896716695872</v>
      </c>
      <c r="I268">
        <f>CORREL(Tabel134[Afstand tot spoor (m)],Tabel134[Geluidsbelasting in dB])</f>
        <v>-0.87002127181522859</v>
      </c>
      <c r="K268" s="16"/>
    </row>
    <row r="269" spans="1:11">
      <c r="A269" s="44">
        <v>417000</v>
      </c>
      <c r="B269">
        <v>112</v>
      </c>
      <c r="C269">
        <v>99</v>
      </c>
      <c r="D269">
        <v>200.6932105927267</v>
      </c>
      <c r="E269">
        <v>45</v>
      </c>
      <c r="F269">
        <f t="shared" si="15"/>
        <v>4.7273878187123408</v>
      </c>
      <c r="G269">
        <f t="shared" si="16"/>
        <v>4.5951198501345898</v>
      </c>
      <c r="H269">
        <f t="shared" si="17"/>
        <v>12.940841500780939</v>
      </c>
      <c r="I269">
        <f>CORREL(Tabel134[Afstand tot spoor (m)],Tabel134[Geluidsbelasting in dB])</f>
        <v>-0.87002127181522859</v>
      </c>
      <c r="K269" s="16"/>
    </row>
    <row r="270" spans="1:11">
      <c r="A270" s="44">
        <v>373000</v>
      </c>
      <c r="B270">
        <v>120</v>
      </c>
      <c r="C270">
        <v>98</v>
      </c>
      <c r="D270">
        <v>173.66893965952221</v>
      </c>
      <c r="E270">
        <v>45</v>
      </c>
      <c r="F270">
        <f t="shared" si="15"/>
        <v>4.7957905455967413</v>
      </c>
      <c r="G270">
        <f t="shared" si="16"/>
        <v>4.5849674786705723</v>
      </c>
      <c r="H270">
        <f t="shared" si="17"/>
        <v>12.829333698625952</v>
      </c>
      <c r="I270">
        <f>CORREL(Tabel134[Afstand tot spoor (m)],Tabel134[Geluidsbelasting in dB])</f>
        <v>-0.87002127181522859</v>
      </c>
      <c r="K270" s="16"/>
    </row>
    <row r="271" spans="1:11">
      <c r="A271" s="44">
        <v>361000</v>
      </c>
      <c r="B271">
        <v>105</v>
      </c>
      <c r="C271">
        <v>98</v>
      </c>
      <c r="D271">
        <v>176.4733812731219</v>
      </c>
      <c r="E271">
        <v>44</v>
      </c>
      <c r="F271">
        <f t="shared" si="15"/>
        <v>4.6634390941120669</v>
      </c>
      <c r="G271">
        <f t="shared" si="16"/>
        <v>4.5849674786705723</v>
      </c>
      <c r="H271">
        <f t="shared" si="17"/>
        <v>12.796633237315017</v>
      </c>
      <c r="I271">
        <f>CORREL(Tabel134[Afstand tot spoor (m)],Tabel134[Geluidsbelasting in dB])</f>
        <v>-0.87002127181522859</v>
      </c>
      <c r="K271" s="16"/>
    </row>
    <row r="272" spans="1:11">
      <c r="A272" s="44">
        <v>361000</v>
      </c>
      <c r="B272">
        <v>105</v>
      </c>
      <c r="C272">
        <v>98</v>
      </c>
      <c r="D272">
        <v>177.12509647356691</v>
      </c>
      <c r="E272">
        <v>44</v>
      </c>
      <c r="F272">
        <f t="shared" si="15"/>
        <v>4.6634390941120669</v>
      </c>
      <c r="G272">
        <f t="shared" si="16"/>
        <v>4.5849674786705723</v>
      </c>
      <c r="H272">
        <f t="shared" si="17"/>
        <v>12.796633237315017</v>
      </c>
      <c r="I272">
        <f>CORREL(Tabel134[Afstand tot spoor (m)],Tabel134[Geluidsbelasting in dB])</f>
        <v>-0.87002127181522859</v>
      </c>
      <c r="K272" s="16"/>
    </row>
    <row r="273" spans="1:11">
      <c r="A273" s="44">
        <v>424000</v>
      </c>
      <c r="B273">
        <v>112</v>
      </c>
      <c r="C273">
        <v>100</v>
      </c>
      <c r="D273">
        <v>179.48998232474511</v>
      </c>
      <c r="E273">
        <v>45</v>
      </c>
      <c r="F273">
        <f t="shared" si="15"/>
        <v>4.7273878187123408</v>
      </c>
      <c r="G273">
        <f t="shared" si="16"/>
        <v>4.6051701859880918</v>
      </c>
      <c r="H273">
        <f t="shared" si="17"/>
        <v>12.957488734214095</v>
      </c>
      <c r="I273">
        <f>CORREL(Tabel134[Afstand tot spoor (m)],Tabel134[Geluidsbelasting in dB])</f>
        <v>-0.87002127181522859</v>
      </c>
      <c r="K273" s="16"/>
    </row>
    <row r="274" spans="1:11">
      <c r="A274" s="44">
        <v>412000</v>
      </c>
      <c r="B274">
        <v>124</v>
      </c>
      <c r="C274">
        <v>99</v>
      </c>
      <c r="D274">
        <v>182.77059561771719</v>
      </c>
      <c r="E274">
        <v>46</v>
      </c>
      <c r="F274">
        <f t="shared" si="15"/>
        <v>4.8283137373023015</v>
      </c>
      <c r="G274">
        <f t="shared" si="16"/>
        <v>4.5951198501345898</v>
      </c>
      <c r="H274">
        <f t="shared" si="17"/>
        <v>12.928778628331663</v>
      </c>
      <c r="I274">
        <f>CORREL(Tabel134[Afstand tot spoor (m)],Tabel134[Geluidsbelasting in dB])</f>
        <v>-0.87002127181522859</v>
      </c>
      <c r="K274" s="16"/>
    </row>
    <row r="275" spans="1:11">
      <c r="A275" s="44">
        <v>408000</v>
      </c>
      <c r="B275">
        <v>119</v>
      </c>
      <c r="C275">
        <v>86</v>
      </c>
      <c r="D275">
        <v>162.33927350627829</v>
      </c>
      <c r="E275">
        <v>46</v>
      </c>
      <c r="F275">
        <f t="shared" si="15"/>
        <v>4.7874917427820458</v>
      </c>
      <c r="G275">
        <f t="shared" si="16"/>
        <v>4.4543472962535073</v>
      </c>
      <c r="H275">
        <f t="shared" si="17"/>
        <v>12.919022453386299</v>
      </c>
      <c r="I275">
        <f>CORREL(Tabel134[Afstand tot spoor (m)],Tabel134[Geluidsbelasting in dB])</f>
        <v>-0.87002127181522859</v>
      </c>
      <c r="K275" s="16"/>
    </row>
    <row r="276" spans="1:11">
      <c r="A276" s="44">
        <v>418000</v>
      </c>
      <c r="B276">
        <v>119</v>
      </c>
      <c r="C276">
        <v>111</v>
      </c>
      <c r="D276">
        <v>157.63258492036459</v>
      </c>
      <c r="E276">
        <v>46</v>
      </c>
      <c r="F276">
        <f t="shared" si="15"/>
        <v>4.7874917427820458</v>
      </c>
      <c r="G276">
        <f t="shared" si="16"/>
        <v>4.7095302013123339</v>
      </c>
      <c r="H276">
        <f t="shared" si="17"/>
        <v>12.943236711506893</v>
      </c>
      <c r="I276">
        <f>CORREL(Tabel134[Afstand tot spoor (m)],Tabel134[Geluidsbelasting in dB])</f>
        <v>-0.87002127181522859</v>
      </c>
      <c r="K276" s="16"/>
    </row>
    <row r="277" spans="1:11">
      <c r="A277" s="44">
        <v>412000</v>
      </c>
      <c r="B277">
        <v>120</v>
      </c>
      <c r="C277">
        <v>99</v>
      </c>
      <c r="D277">
        <v>152.60651459844641</v>
      </c>
      <c r="E277">
        <v>46</v>
      </c>
      <c r="F277">
        <f t="shared" si="15"/>
        <v>4.7957905455967413</v>
      </c>
      <c r="G277">
        <f t="shared" si="16"/>
        <v>4.5951198501345898</v>
      </c>
      <c r="H277">
        <f t="shared" si="17"/>
        <v>12.928778628331663</v>
      </c>
      <c r="I277">
        <f>CORREL(Tabel134[Afstand tot spoor (m)],Tabel134[Geluidsbelasting in dB])</f>
        <v>-0.87002127181522859</v>
      </c>
      <c r="K277" s="16"/>
    </row>
    <row r="278" spans="1:11">
      <c r="A278" s="44">
        <v>460000</v>
      </c>
      <c r="B278">
        <v>121</v>
      </c>
      <c r="C278">
        <v>111</v>
      </c>
      <c r="D278">
        <v>147.18284115134941</v>
      </c>
      <c r="E278">
        <v>46</v>
      </c>
      <c r="F278">
        <f t="shared" si="15"/>
        <v>4.8040210447332568</v>
      </c>
      <c r="G278">
        <f t="shared" si="16"/>
        <v>4.7095302013123339</v>
      </c>
      <c r="H278">
        <f t="shared" si="17"/>
        <v>13.038981768465277</v>
      </c>
      <c r="I278">
        <f>CORREL(Tabel134[Afstand tot spoor (m)],Tabel134[Geluidsbelasting in dB])</f>
        <v>-0.87002127181522859</v>
      </c>
      <c r="K278" s="16"/>
    </row>
    <row r="279" spans="1:11">
      <c r="A279" s="44">
        <v>460000</v>
      </c>
      <c r="B279">
        <v>120</v>
      </c>
      <c r="C279">
        <v>111</v>
      </c>
      <c r="D279">
        <v>142.41076143189059</v>
      </c>
      <c r="E279">
        <v>47</v>
      </c>
      <c r="F279">
        <f t="shared" si="15"/>
        <v>4.7957905455967413</v>
      </c>
      <c r="G279">
        <f t="shared" si="16"/>
        <v>4.7095302013123339</v>
      </c>
      <c r="H279">
        <f t="shared" si="17"/>
        <v>13.038981768465277</v>
      </c>
      <c r="I279">
        <f>CORREL(Tabel134[Afstand tot spoor (m)],Tabel134[Geluidsbelasting in dB])</f>
        <v>-0.87002127181522859</v>
      </c>
      <c r="K279" s="16"/>
    </row>
    <row r="280" spans="1:11">
      <c r="A280" s="44">
        <v>410000</v>
      </c>
      <c r="B280">
        <v>122</v>
      </c>
      <c r="C280">
        <v>99</v>
      </c>
      <c r="D280">
        <v>132.60999103827271</v>
      </c>
      <c r="E280">
        <v>48</v>
      </c>
      <c r="F280">
        <f t="shared" si="15"/>
        <v>4.8121843553724171</v>
      </c>
      <c r="G280">
        <f t="shared" si="16"/>
        <v>4.5951198501345898</v>
      </c>
      <c r="H280">
        <f t="shared" si="17"/>
        <v>12.923912438680491</v>
      </c>
      <c r="I280">
        <f>CORREL(Tabel134[Afstand tot spoor (m)],Tabel134[Geluidsbelasting in dB])</f>
        <v>-0.87002127181522859</v>
      </c>
      <c r="K280" s="16"/>
    </row>
    <row r="281" spans="1:11">
      <c r="A281" s="44">
        <v>414000</v>
      </c>
      <c r="B281">
        <v>122</v>
      </c>
      <c r="C281">
        <v>100</v>
      </c>
      <c r="D281">
        <v>122.1004096745168</v>
      </c>
      <c r="E281">
        <v>47</v>
      </c>
      <c r="F281">
        <f t="shared" si="15"/>
        <v>4.8121843553724171</v>
      </c>
      <c r="G281">
        <f t="shared" si="16"/>
        <v>4.6051701859880918</v>
      </c>
      <c r="H281">
        <f t="shared" si="17"/>
        <v>12.933621252807452</v>
      </c>
      <c r="I281">
        <f>CORREL(Tabel134[Afstand tot spoor (m)],Tabel134[Geluidsbelasting in dB])</f>
        <v>-0.87002127181522859</v>
      </c>
      <c r="K281" s="16"/>
    </row>
    <row r="282" spans="1:11">
      <c r="A282" s="44">
        <v>434000</v>
      </c>
      <c r="B282">
        <v>122</v>
      </c>
      <c r="C282">
        <v>111</v>
      </c>
      <c r="D282">
        <v>117.1784930168598</v>
      </c>
      <c r="E282">
        <v>48</v>
      </c>
      <c r="F282">
        <f t="shared" si="15"/>
        <v>4.8121843553724171</v>
      </c>
      <c r="G282">
        <f t="shared" si="16"/>
        <v>4.7095302013123339</v>
      </c>
      <c r="H282">
        <f t="shared" si="17"/>
        <v>12.980799813082541</v>
      </c>
      <c r="I282">
        <f>CORREL(Tabel134[Afstand tot spoor (m)],Tabel134[Geluidsbelasting in dB])</f>
        <v>-0.87002127181522859</v>
      </c>
      <c r="K282" s="16"/>
    </row>
    <row r="283" spans="1:11">
      <c r="A283" s="44">
        <v>413000</v>
      </c>
      <c r="B283">
        <v>125</v>
      </c>
      <c r="C283">
        <v>99</v>
      </c>
      <c r="D283">
        <v>112.5129089037904</v>
      </c>
      <c r="E283">
        <v>48</v>
      </c>
      <c r="F283">
        <f t="shared" si="15"/>
        <v>4.836281906951478</v>
      </c>
      <c r="G283">
        <f t="shared" si="16"/>
        <v>4.5951198501345898</v>
      </c>
      <c r="H283">
        <f t="shared" si="17"/>
        <v>12.931202871943169</v>
      </c>
      <c r="I283">
        <f>CORREL(Tabel134[Afstand tot spoor (m)],Tabel134[Geluidsbelasting in dB])</f>
        <v>-0.87002127181522859</v>
      </c>
      <c r="K283" s="16"/>
    </row>
    <row r="284" spans="1:11">
      <c r="A284" s="44">
        <v>432000</v>
      </c>
      <c r="B284">
        <v>126</v>
      </c>
      <c r="C284">
        <v>100</v>
      </c>
      <c r="D284">
        <v>106.8823421798708</v>
      </c>
      <c r="E284">
        <v>49</v>
      </c>
      <c r="F284">
        <f t="shared" si="15"/>
        <v>4.8441870864585912</v>
      </c>
      <c r="G284">
        <f t="shared" si="16"/>
        <v>4.6051701859880918</v>
      </c>
      <c r="H284">
        <f t="shared" si="17"/>
        <v>12.976180867226248</v>
      </c>
      <c r="I284">
        <f>CORREL(Tabel134[Afstand tot spoor (m)],Tabel134[Geluidsbelasting in dB])</f>
        <v>-0.87002127181522859</v>
      </c>
      <c r="K284" s="16"/>
    </row>
    <row r="285" spans="1:11">
      <c r="A285" s="44">
        <v>413000</v>
      </c>
      <c r="B285">
        <v>125</v>
      </c>
      <c r="C285">
        <v>113</v>
      </c>
      <c r="D285">
        <v>96.825622734963417</v>
      </c>
      <c r="E285">
        <v>51</v>
      </c>
      <c r="F285">
        <f t="shared" si="15"/>
        <v>4.836281906951478</v>
      </c>
      <c r="G285">
        <f t="shared" si="16"/>
        <v>4.7273878187123408</v>
      </c>
      <c r="H285">
        <f t="shared" si="17"/>
        <v>12.931202871943169</v>
      </c>
      <c r="I285">
        <f>CORREL(Tabel134[Afstand tot spoor (m)],Tabel134[Geluidsbelasting in dB])</f>
        <v>-0.87002127181522859</v>
      </c>
      <c r="K285" s="16"/>
    </row>
    <row r="286" spans="1:11">
      <c r="A286" s="44">
        <v>444000</v>
      </c>
      <c r="B286">
        <v>125</v>
      </c>
      <c r="C286">
        <v>111</v>
      </c>
      <c r="D286">
        <v>86.784981635368453</v>
      </c>
      <c r="E286">
        <v>51</v>
      </c>
      <c r="F286">
        <f t="shared" si="15"/>
        <v>4.836281906951478</v>
      </c>
      <c r="G286">
        <f t="shared" si="16"/>
        <v>4.7095302013123339</v>
      </c>
      <c r="H286">
        <f t="shared" si="17"/>
        <v>13.003579841414362</v>
      </c>
      <c r="I286">
        <f>CORREL(Tabel134[Afstand tot spoor (m)],Tabel134[Geluidsbelasting in dB])</f>
        <v>-0.87002127181522859</v>
      </c>
      <c r="K286" s="16"/>
    </row>
    <row r="287" spans="1:11">
      <c r="A287" s="44">
        <v>518000</v>
      </c>
      <c r="B287">
        <v>181</v>
      </c>
      <c r="C287">
        <v>111</v>
      </c>
      <c r="D287">
        <v>81.783777054257527</v>
      </c>
      <c r="E287">
        <v>51</v>
      </c>
      <c r="F287">
        <f t="shared" si="15"/>
        <v>5.2040066870767951</v>
      </c>
      <c r="G287">
        <f t="shared" si="16"/>
        <v>4.7095302013123339</v>
      </c>
      <c r="H287">
        <f t="shared" si="17"/>
        <v>13.15773052124162</v>
      </c>
      <c r="I287">
        <f>CORREL(Tabel134[Afstand tot spoor (m)],Tabel134[Geluidsbelasting in dB])</f>
        <v>-0.87002127181522859</v>
      </c>
      <c r="K287" s="16"/>
    </row>
    <row r="288" spans="1:11">
      <c r="A288" s="44">
        <v>420000</v>
      </c>
      <c r="B288">
        <v>134</v>
      </c>
      <c r="C288">
        <v>99</v>
      </c>
      <c r="D288">
        <v>74.706891265471</v>
      </c>
      <c r="E288">
        <v>50</v>
      </c>
      <c r="F288">
        <f t="shared" si="15"/>
        <v>4.9052747784384296</v>
      </c>
      <c r="G288">
        <f t="shared" si="16"/>
        <v>4.5951198501345898</v>
      </c>
      <c r="H288">
        <f t="shared" si="17"/>
        <v>12.948009990259552</v>
      </c>
      <c r="I288">
        <f>CORREL(Tabel134[Afstand tot spoor (m)],Tabel134[Geluidsbelasting in dB])</f>
        <v>-0.87002127181522859</v>
      </c>
      <c r="K288" s="16"/>
    </row>
    <row r="289" spans="1:11">
      <c r="A289" s="44">
        <v>404000</v>
      </c>
      <c r="B289">
        <v>114</v>
      </c>
      <c r="C289">
        <v>99</v>
      </c>
      <c r="D289">
        <v>86.135074862779945</v>
      </c>
      <c r="E289">
        <v>51</v>
      </c>
      <c r="F289">
        <f t="shared" si="15"/>
        <v>4.7449321283632502</v>
      </c>
      <c r="G289">
        <f t="shared" si="16"/>
        <v>4.5951198501345898</v>
      </c>
      <c r="H289">
        <f t="shared" si="17"/>
        <v>12.909170156943286</v>
      </c>
      <c r="I289">
        <f>CORREL(Tabel134[Afstand tot spoor (m)],Tabel134[Geluidsbelasting in dB])</f>
        <v>-0.87002127181522859</v>
      </c>
      <c r="K289" s="16"/>
    </row>
    <row r="290" spans="1:11">
      <c r="A290" s="44">
        <v>403000</v>
      </c>
      <c r="B290">
        <v>113</v>
      </c>
      <c r="C290">
        <v>99</v>
      </c>
      <c r="D290">
        <v>90.728674513130557</v>
      </c>
      <c r="E290">
        <v>51</v>
      </c>
      <c r="F290">
        <f t="shared" si="15"/>
        <v>4.7361984483944957</v>
      </c>
      <c r="G290">
        <f t="shared" si="16"/>
        <v>4.5951198501345898</v>
      </c>
      <c r="H290">
        <f t="shared" si="17"/>
        <v>12.90669184092882</v>
      </c>
      <c r="I290">
        <f>CORREL(Tabel134[Afstand tot spoor (m)],Tabel134[Geluidsbelasting in dB])</f>
        <v>-0.87002127181522859</v>
      </c>
      <c r="K290" s="16"/>
    </row>
    <row r="291" spans="1:11">
      <c r="A291" s="44">
        <v>403000</v>
      </c>
      <c r="B291">
        <v>113</v>
      </c>
      <c r="C291">
        <v>99</v>
      </c>
      <c r="D291">
        <v>101.79054719850249</v>
      </c>
      <c r="E291">
        <v>50</v>
      </c>
      <c r="F291">
        <f t="shared" si="15"/>
        <v>4.7361984483944957</v>
      </c>
      <c r="G291">
        <f t="shared" si="16"/>
        <v>4.5951198501345898</v>
      </c>
      <c r="H291">
        <f t="shared" si="17"/>
        <v>12.90669184092882</v>
      </c>
      <c r="I291">
        <f>CORREL(Tabel134[Afstand tot spoor (m)],Tabel134[Geluidsbelasting in dB])</f>
        <v>-0.87002127181522859</v>
      </c>
      <c r="K291" s="16"/>
    </row>
    <row r="292" spans="1:11">
      <c r="A292" s="44">
        <v>403000</v>
      </c>
      <c r="B292">
        <v>112</v>
      </c>
      <c r="C292">
        <v>99</v>
      </c>
      <c r="D292">
        <v>105.6530688351483</v>
      </c>
      <c r="E292">
        <v>50</v>
      </c>
      <c r="F292">
        <f t="shared" si="15"/>
        <v>4.7273878187123408</v>
      </c>
      <c r="G292">
        <f t="shared" si="16"/>
        <v>4.5951198501345898</v>
      </c>
      <c r="H292">
        <f t="shared" si="17"/>
        <v>12.90669184092882</v>
      </c>
      <c r="I292">
        <f>CORREL(Tabel134[Afstand tot spoor (m)],Tabel134[Geluidsbelasting in dB])</f>
        <v>-0.87002127181522859</v>
      </c>
      <c r="K292" s="16"/>
    </row>
    <row r="293" spans="1:11">
      <c r="A293" s="44">
        <v>404000</v>
      </c>
      <c r="B293">
        <v>113</v>
      </c>
      <c r="C293">
        <v>99</v>
      </c>
      <c r="D293">
        <v>110.9560581891762</v>
      </c>
      <c r="E293">
        <v>48</v>
      </c>
      <c r="F293">
        <f t="shared" si="15"/>
        <v>4.7361984483944957</v>
      </c>
      <c r="G293">
        <f t="shared" si="16"/>
        <v>4.5951198501345898</v>
      </c>
      <c r="H293">
        <f t="shared" si="17"/>
        <v>12.909170156943286</v>
      </c>
      <c r="I293">
        <f>CORREL(Tabel134[Afstand tot spoor (m)],Tabel134[Geluidsbelasting in dB])</f>
        <v>-0.87002127181522859</v>
      </c>
      <c r="K293" s="16"/>
    </row>
    <row r="294" spans="1:11">
      <c r="A294" s="44">
        <v>402000</v>
      </c>
      <c r="B294">
        <v>111</v>
      </c>
      <c r="C294">
        <v>99</v>
      </c>
      <c r="D294">
        <v>121.1688037876033</v>
      </c>
      <c r="E294">
        <v>48</v>
      </c>
      <c r="F294">
        <f t="shared" si="15"/>
        <v>4.7184988712950942</v>
      </c>
      <c r="G294">
        <f t="shared" si="16"/>
        <v>4.5951198501345898</v>
      </c>
      <c r="H294">
        <f t="shared" si="17"/>
        <v>12.904207367601158</v>
      </c>
      <c r="I294">
        <f>CORREL(Tabel134[Afstand tot spoor (m)],Tabel134[Geluidsbelasting in dB])</f>
        <v>-0.87002127181522859</v>
      </c>
      <c r="K294" s="16"/>
    </row>
    <row r="295" spans="1:11">
      <c r="A295" s="44">
        <v>439000</v>
      </c>
      <c r="B295">
        <v>160</v>
      </c>
      <c r="C295">
        <v>99</v>
      </c>
      <c r="D295">
        <v>124.9325195337741</v>
      </c>
      <c r="E295">
        <v>48</v>
      </c>
      <c r="F295">
        <f t="shared" si="15"/>
        <v>5.0814043649844631</v>
      </c>
      <c r="G295">
        <f t="shared" si="16"/>
        <v>4.5951198501345898</v>
      </c>
      <c r="H295">
        <f t="shared" si="17"/>
        <v>12.992254692057308</v>
      </c>
      <c r="I295">
        <f>CORREL(Tabel134[Afstand tot spoor (m)],Tabel134[Geluidsbelasting in dB])</f>
        <v>-0.87002127181522859</v>
      </c>
      <c r="K295" s="16"/>
    </row>
    <row r="296" spans="1:11">
      <c r="A296" s="44">
        <v>364000</v>
      </c>
      <c r="B296">
        <v>109</v>
      </c>
      <c r="C296">
        <v>98</v>
      </c>
      <c r="D296">
        <v>148.34315418707479</v>
      </c>
      <c r="E296">
        <v>46</v>
      </c>
      <c r="F296">
        <f t="shared" si="15"/>
        <v>4.7004803657924166</v>
      </c>
      <c r="G296">
        <f t="shared" si="16"/>
        <v>4.5849674786705723</v>
      </c>
      <c r="H296">
        <f t="shared" si="17"/>
        <v>12.804909146618877</v>
      </c>
      <c r="I296">
        <f>CORREL(Tabel134[Afstand tot spoor (m)],Tabel134[Geluidsbelasting in dB])</f>
        <v>-0.87002127181522859</v>
      </c>
      <c r="K296" s="16"/>
    </row>
    <row r="297" spans="1:11">
      <c r="A297" s="44">
        <v>429000</v>
      </c>
      <c r="B297">
        <v>106</v>
      </c>
      <c r="C297">
        <v>110</v>
      </c>
      <c r="D297">
        <v>147.62145869772621</v>
      </c>
      <c r="E297">
        <v>46</v>
      </c>
      <c r="F297">
        <f t="shared" si="15"/>
        <v>4.6728288344619058</v>
      </c>
      <c r="G297">
        <f t="shared" si="16"/>
        <v>4.7004803657924166</v>
      </c>
      <c r="H297">
        <f t="shared" si="17"/>
        <v>12.969212197910155</v>
      </c>
      <c r="I297">
        <f>CORREL(Tabel134[Afstand tot spoor (m)],Tabel134[Geluidsbelasting in dB])</f>
        <v>-0.87002127181522859</v>
      </c>
      <c r="K297" s="16"/>
    </row>
    <row r="298" spans="1:11">
      <c r="A298" s="44">
        <v>361000</v>
      </c>
      <c r="B298">
        <v>106</v>
      </c>
      <c r="C298">
        <v>98</v>
      </c>
      <c r="D298">
        <v>144.00944697683951</v>
      </c>
      <c r="E298">
        <v>46</v>
      </c>
      <c r="F298">
        <f t="shared" si="15"/>
        <v>4.6728288344619058</v>
      </c>
      <c r="G298">
        <f t="shared" si="16"/>
        <v>4.5849674786705723</v>
      </c>
      <c r="H298">
        <f t="shared" si="17"/>
        <v>12.796633237315017</v>
      </c>
      <c r="I298">
        <f>CORREL(Tabel134[Afstand tot spoor (m)],Tabel134[Geluidsbelasting in dB])</f>
        <v>-0.87002127181522859</v>
      </c>
      <c r="K298" s="16"/>
    </row>
    <row r="299" spans="1:11">
      <c r="A299" s="44">
        <v>404000</v>
      </c>
      <c r="B299">
        <v>106</v>
      </c>
      <c r="C299">
        <v>102</v>
      </c>
      <c r="D299">
        <v>144.06582838980111</v>
      </c>
      <c r="E299">
        <v>46</v>
      </c>
      <c r="F299">
        <f t="shared" si="15"/>
        <v>4.6728288344619058</v>
      </c>
      <c r="G299">
        <f t="shared" si="16"/>
        <v>4.6249728132842707</v>
      </c>
      <c r="H299">
        <f t="shared" si="17"/>
        <v>12.909170156943286</v>
      </c>
      <c r="I299">
        <f>CORREL(Tabel134[Afstand tot spoor (m)],Tabel134[Geluidsbelasting in dB])</f>
        <v>-0.87002127181522859</v>
      </c>
      <c r="K299" s="16"/>
    </row>
    <row r="300" spans="1:11">
      <c r="A300" s="44">
        <v>360000</v>
      </c>
      <c r="B300">
        <v>113</v>
      </c>
      <c r="C300">
        <v>94</v>
      </c>
      <c r="D300">
        <v>113.6130384898449</v>
      </c>
      <c r="E300">
        <v>46</v>
      </c>
      <c r="F300">
        <f t="shared" si="15"/>
        <v>4.7361984483944957</v>
      </c>
      <c r="G300">
        <f t="shared" si="16"/>
        <v>4.5432947822700038</v>
      </c>
      <c r="H300">
        <f t="shared" si="17"/>
        <v>12.793859310432293</v>
      </c>
      <c r="I300">
        <f>CORREL(Tabel134[Afstand tot spoor (m)],Tabel134[Geluidsbelasting in dB])</f>
        <v>-0.87002127181522859</v>
      </c>
      <c r="K300" s="16"/>
    </row>
    <row r="301" spans="1:11">
      <c r="A301" s="44">
        <v>358000</v>
      </c>
      <c r="B301">
        <v>113</v>
      </c>
      <c r="C301">
        <v>94</v>
      </c>
      <c r="D301">
        <v>110.10260460128499</v>
      </c>
      <c r="E301">
        <v>46</v>
      </c>
      <c r="F301">
        <f t="shared" si="15"/>
        <v>4.7361984483944957</v>
      </c>
      <c r="G301">
        <f t="shared" si="16"/>
        <v>4.5432947822700038</v>
      </c>
      <c r="H301">
        <f t="shared" si="17"/>
        <v>12.788288265382837</v>
      </c>
      <c r="I301">
        <f>CORREL(Tabel134[Afstand tot spoor (m)],Tabel134[Geluidsbelasting in dB])</f>
        <v>-0.87002127181522859</v>
      </c>
      <c r="K301" s="16"/>
    </row>
    <row r="302" spans="1:11">
      <c r="A302" s="44">
        <v>358000</v>
      </c>
      <c r="B302">
        <v>113</v>
      </c>
      <c r="C302">
        <v>94</v>
      </c>
      <c r="D302">
        <v>109.97303200183789</v>
      </c>
      <c r="E302">
        <v>47</v>
      </c>
      <c r="F302">
        <f t="shared" si="15"/>
        <v>4.7361984483944957</v>
      </c>
      <c r="G302">
        <f t="shared" si="16"/>
        <v>4.5432947822700038</v>
      </c>
      <c r="H302">
        <f t="shared" si="17"/>
        <v>12.788288265382837</v>
      </c>
      <c r="I302">
        <f>CORREL(Tabel134[Afstand tot spoor (m)],Tabel134[Geluidsbelasting in dB])</f>
        <v>-0.87002127181522859</v>
      </c>
      <c r="K302" s="16"/>
    </row>
    <row r="303" spans="1:11">
      <c r="A303" s="44">
        <v>358000</v>
      </c>
      <c r="B303">
        <v>113</v>
      </c>
      <c r="C303">
        <v>94</v>
      </c>
      <c r="D303">
        <v>108.6975833456917</v>
      </c>
      <c r="E303">
        <v>47</v>
      </c>
      <c r="F303">
        <f t="shared" si="15"/>
        <v>4.7361984483944957</v>
      </c>
      <c r="G303">
        <f t="shared" si="16"/>
        <v>4.5432947822700038</v>
      </c>
      <c r="H303">
        <f t="shared" si="17"/>
        <v>12.788288265382837</v>
      </c>
      <c r="I303">
        <f>CORREL(Tabel134[Afstand tot spoor (m)],Tabel134[Geluidsbelasting in dB])</f>
        <v>-0.87002127181522859</v>
      </c>
      <c r="K303" s="16"/>
    </row>
    <row r="304" spans="1:11">
      <c r="A304" s="44">
        <v>358000</v>
      </c>
      <c r="B304">
        <v>112</v>
      </c>
      <c r="C304">
        <v>94</v>
      </c>
      <c r="D304">
        <v>106.69493629918691</v>
      </c>
      <c r="E304">
        <v>47</v>
      </c>
      <c r="F304">
        <f t="shared" si="15"/>
        <v>4.7273878187123408</v>
      </c>
      <c r="G304">
        <f t="shared" si="16"/>
        <v>4.5432947822700038</v>
      </c>
      <c r="H304">
        <f t="shared" si="17"/>
        <v>12.788288265382837</v>
      </c>
      <c r="I304">
        <f>CORREL(Tabel134[Afstand tot spoor (m)],Tabel134[Geluidsbelasting in dB])</f>
        <v>-0.87002127181522859</v>
      </c>
      <c r="K304" s="16"/>
    </row>
    <row r="305" spans="1:11">
      <c r="A305" s="44">
        <v>355000</v>
      </c>
      <c r="B305">
        <v>109</v>
      </c>
      <c r="C305">
        <v>94</v>
      </c>
      <c r="D305">
        <v>133.60589303937891</v>
      </c>
      <c r="E305">
        <v>48</v>
      </c>
      <c r="F305">
        <f t="shared" si="15"/>
        <v>4.7004803657924166</v>
      </c>
      <c r="G305">
        <f t="shared" si="16"/>
        <v>4.5432947822700038</v>
      </c>
      <c r="H305">
        <f t="shared" si="17"/>
        <v>12.779873068457553</v>
      </c>
      <c r="I305">
        <f>CORREL(Tabel134[Afstand tot spoor (m)],Tabel134[Geluidsbelasting in dB])</f>
        <v>-0.87002127181522859</v>
      </c>
      <c r="K305" s="16"/>
    </row>
    <row r="306" spans="1:11">
      <c r="A306" s="44">
        <v>355000</v>
      </c>
      <c r="B306">
        <v>109</v>
      </c>
      <c r="C306">
        <v>94</v>
      </c>
      <c r="D306">
        <v>132.08900093559819</v>
      </c>
      <c r="E306">
        <v>48</v>
      </c>
      <c r="F306">
        <f t="shared" si="15"/>
        <v>4.7004803657924166</v>
      </c>
      <c r="G306">
        <f t="shared" si="16"/>
        <v>4.5432947822700038</v>
      </c>
      <c r="H306">
        <f t="shared" si="17"/>
        <v>12.779873068457553</v>
      </c>
      <c r="I306">
        <f>CORREL(Tabel134[Afstand tot spoor (m)],Tabel134[Geluidsbelasting in dB])</f>
        <v>-0.87002127181522859</v>
      </c>
      <c r="K306" s="16"/>
    </row>
    <row r="307" spans="1:11">
      <c r="A307" s="44">
        <v>355000</v>
      </c>
      <c r="B307">
        <v>109</v>
      </c>
      <c r="C307">
        <v>94</v>
      </c>
      <c r="D307">
        <v>128.9102037093428</v>
      </c>
      <c r="E307">
        <v>49</v>
      </c>
      <c r="F307">
        <f t="shared" si="15"/>
        <v>4.7004803657924166</v>
      </c>
      <c r="G307">
        <f t="shared" si="16"/>
        <v>4.5432947822700038</v>
      </c>
      <c r="H307">
        <f t="shared" si="17"/>
        <v>12.779873068457553</v>
      </c>
      <c r="I307">
        <f>CORREL(Tabel134[Afstand tot spoor (m)],Tabel134[Geluidsbelasting in dB])</f>
        <v>-0.87002127181522859</v>
      </c>
      <c r="K307" s="16"/>
    </row>
    <row r="308" spans="1:11">
      <c r="A308" s="44">
        <v>386000</v>
      </c>
      <c r="B308">
        <v>105</v>
      </c>
      <c r="C308">
        <v>94</v>
      </c>
      <c r="D308">
        <v>126.4530654138393</v>
      </c>
      <c r="E308">
        <v>50</v>
      </c>
      <c r="F308">
        <f t="shared" si="15"/>
        <v>4.6634390941120669</v>
      </c>
      <c r="G308">
        <f t="shared" si="16"/>
        <v>4.5432947822700038</v>
      </c>
      <c r="H308">
        <f t="shared" si="17"/>
        <v>12.863592648446968</v>
      </c>
      <c r="I308">
        <f>CORREL(Tabel134[Afstand tot spoor (m)],Tabel134[Geluidsbelasting in dB])</f>
        <v>-0.87002127181522859</v>
      </c>
      <c r="K308" s="16"/>
    </row>
    <row r="309" spans="1:11">
      <c r="A309" s="44">
        <v>354000</v>
      </c>
      <c r="B309">
        <v>108</v>
      </c>
      <c r="C309">
        <v>94</v>
      </c>
      <c r="D309">
        <v>125.4836208171042</v>
      </c>
      <c r="E309">
        <v>50</v>
      </c>
      <c r="F309">
        <f t="shared" si="15"/>
        <v>4.6913478822291435</v>
      </c>
      <c r="G309">
        <f t="shared" si="16"/>
        <v>4.5432947822700038</v>
      </c>
      <c r="H309">
        <f t="shared" si="17"/>
        <v>12.777052192115912</v>
      </c>
      <c r="I309">
        <f>CORREL(Tabel134[Afstand tot spoor (m)],Tabel134[Geluidsbelasting in dB])</f>
        <v>-0.87002127181522859</v>
      </c>
      <c r="K309" s="16"/>
    </row>
    <row r="310" spans="1:11">
      <c r="A310" s="44">
        <v>355000</v>
      </c>
      <c r="B310">
        <v>109</v>
      </c>
      <c r="C310">
        <v>94</v>
      </c>
      <c r="D310">
        <v>124.7078023895196</v>
      </c>
      <c r="E310">
        <v>50</v>
      </c>
      <c r="F310">
        <f t="shared" si="15"/>
        <v>4.7004803657924166</v>
      </c>
      <c r="G310">
        <f t="shared" si="16"/>
        <v>4.5432947822700038</v>
      </c>
      <c r="H310">
        <f t="shared" si="17"/>
        <v>12.779873068457553</v>
      </c>
      <c r="I310">
        <f>CORREL(Tabel134[Afstand tot spoor (m)],Tabel134[Geluidsbelasting in dB])</f>
        <v>-0.87002127181522859</v>
      </c>
      <c r="K310" s="16"/>
    </row>
    <row r="311" spans="1:11">
      <c r="A311" s="44">
        <v>355000</v>
      </c>
      <c r="B311">
        <v>108</v>
      </c>
      <c r="C311">
        <v>94</v>
      </c>
      <c r="D311">
        <v>124.4725528689526</v>
      </c>
      <c r="E311">
        <v>50</v>
      </c>
      <c r="F311">
        <f t="shared" si="15"/>
        <v>4.6913478822291435</v>
      </c>
      <c r="G311">
        <f t="shared" si="16"/>
        <v>4.5432947822700038</v>
      </c>
      <c r="H311">
        <f t="shared" si="17"/>
        <v>12.779873068457553</v>
      </c>
      <c r="I311">
        <f>CORREL(Tabel134[Afstand tot spoor (m)],Tabel134[Geluidsbelasting in dB])</f>
        <v>-0.87002127181522859</v>
      </c>
      <c r="K311" s="16"/>
    </row>
    <row r="312" spans="1:11">
      <c r="A312" s="44">
        <v>387000</v>
      </c>
      <c r="B312">
        <v>149</v>
      </c>
      <c r="C312">
        <v>94</v>
      </c>
      <c r="D312">
        <v>101.454212967011</v>
      </c>
      <c r="E312">
        <v>55</v>
      </c>
      <c r="F312">
        <f t="shared" si="15"/>
        <v>5.0106352940962555</v>
      </c>
      <c r="G312">
        <f t="shared" si="16"/>
        <v>4.5432947822700038</v>
      </c>
      <c r="H312">
        <f t="shared" si="17"/>
        <v>12.866179972011919</v>
      </c>
      <c r="I312">
        <f>CORREL(Tabel134[Afstand tot spoor (m)],Tabel134[Geluidsbelasting in dB])</f>
        <v>-0.87002127181522859</v>
      </c>
      <c r="K312" s="16"/>
    </row>
    <row r="313" spans="1:11">
      <c r="A313" s="44">
        <v>387000</v>
      </c>
      <c r="B313">
        <v>149</v>
      </c>
      <c r="C313">
        <v>94</v>
      </c>
      <c r="D313">
        <v>96.446636028327305</v>
      </c>
      <c r="E313">
        <v>55</v>
      </c>
      <c r="F313">
        <f t="shared" si="15"/>
        <v>5.0106352940962555</v>
      </c>
      <c r="G313">
        <f t="shared" si="16"/>
        <v>4.5432947822700038</v>
      </c>
      <c r="H313">
        <f t="shared" si="17"/>
        <v>12.866179972011919</v>
      </c>
      <c r="I313">
        <f>CORREL(Tabel134[Afstand tot spoor (m)],Tabel134[Geluidsbelasting in dB])</f>
        <v>-0.87002127181522859</v>
      </c>
      <c r="K313" s="16"/>
    </row>
    <row r="314" spans="1:11">
      <c r="A314" s="44">
        <v>387000</v>
      </c>
      <c r="B314">
        <v>149</v>
      </c>
      <c r="C314">
        <v>94</v>
      </c>
      <c r="D314">
        <v>91.286630922672643</v>
      </c>
      <c r="E314">
        <v>54</v>
      </c>
      <c r="F314">
        <f t="shared" si="15"/>
        <v>5.0106352940962555</v>
      </c>
      <c r="G314">
        <f t="shared" si="16"/>
        <v>4.5432947822700038</v>
      </c>
      <c r="H314">
        <f t="shared" si="17"/>
        <v>12.866179972011919</v>
      </c>
      <c r="I314">
        <f>CORREL(Tabel134[Afstand tot spoor (m)],Tabel134[Geluidsbelasting in dB])</f>
        <v>-0.87002127181522859</v>
      </c>
      <c r="K314" s="16"/>
    </row>
    <row r="315" spans="1:11">
      <c r="A315" s="44">
        <v>382000</v>
      </c>
      <c r="B315">
        <v>124</v>
      </c>
      <c r="C315">
        <v>94</v>
      </c>
      <c r="D315">
        <v>82.024524769654164</v>
      </c>
      <c r="E315">
        <v>55</v>
      </c>
      <c r="F315">
        <f t="shared" si="15"/>
        <v>4.8283137373023015</v>
      </c>
      <c r="G315">
        <f t="shared" si="16"/>
        <v>4.5432947822700038</v>
      </c>
      <c r="H315">
        <f t="shared" si="17"/>
        <v>12.853175887588712</v>
      </c>
      <c r="I315">
        <f>CORREL(Tabel134[Afstand tot spoor (m)],Tabel134[Geluidsbelasting in dB])</f>
        <v>-0.87002127181522859</v>
      </c>
      <c r="K315" s="16"/>
    </row>
    <row r="316" spans="1:11">
      <c r="A316" s="44">
        <v>384000</v>
      </c>
      <c r="B316">
        <v>123</v>
      </c>
      <c r="C316">
        <v>94</v>
      </c>
      <c r="D316">
        <v>64.714955557915971</v>
      </c>
      <c r="E316">
        <v>59</v>
      </c>
      <c r="F316">
        <f t="shared" si="15"/>
        <v>4.8202815656050371</v>
      </c>
      <c r="G316">
        <f t="shared" si="16"/>
        <v>4.5432947822700038</v>
      </c>
      <c r="H316">
        <f t="shared" si="17"/>
        <v>12.858397831569864</v>
      </c>
      <c r="I316">
        <f>CORREL(Tabel134[Afstand tot spoor (m)],Tabel134[Geluidsbelasting in dB])</f>
        <v>-0.87002127181522859</v>
      </c>
      <c r="K316" s="16"/>
    </row>
    <row r="317" spans="1:11">
      <c r="A317" s="44">
        <v>449000</v>
      </c>
      <c r="B317">
        <v>135</v>
      </c>
      <c r="C317">
        <v>109</v>
      </c>
      <c r="D317">
        <v>97.206665106062047</v>
      </c>
      <c r="E317">
        <v>51</v>
      </c>
      <c r="F317">
        <f t="shared" si="15"/>
        <v>4.9126548857360524</v>
      </c>
      <c r="G317">
        <f t="shared" si="16"/>
        <v>4.6913478822291435</v>
      </c>
      <c r="H317">
        <f t="shared" si="17"/>
        <v>13.01477816672439</v>
      </c>
      <c r="I317">
        <f>CORREL(Tabel134[Afstand tot spoor (m)],Tabel134[Geluidsbelasting in dB])</f>
        <v>-0.87002127181522859</v>
      </c>
      <c r="K317" s="16"/>
    </row>
    <row r="318" spans="1:11">
      <c r="A318" s="44">
        <v>448000</v>
      </c>
      <c r="B318">
        <v>135</v>
      </c>
      <c r="C318">
        <v>109</v>
      </c>
      <c r="D318">
        <v>91.089208771582648</v>
      </c>
      <c r="E318">
        <v>51</v>
      </c>
      <c r="F318">
        <f t="shared" si="15"/>
        <v>4.9126548857360524</v>
      </c>
      <c r="G318">
        <f t="shared" si="16"/>
        <v>4.6913478822291435</v>
      </c>
      <c r="H318">
        <f t="shared" si="17"/>
        <v>13.012548511397123</v>
      </c>
      <c r="I318">
        <f>CORREL(Tabel134[Afstand tot spoor (m)],Tabel134[Geluidsbelasting in dB])</f>
        <v>-0.87002127181522859</v>
      </c>
      <c r="K318" s="16"/>
    </row>
    <row r="319" spans="1:11">
      <c r="A319" s="44">
        <v>428000</v>
      </c>
      <c r="B319">
        <v>135</v>
      </c>
      <c r="C319">
        <v>109</v>
      </c>
      <c r="D319">
        <v>85.426276010446628</v>
      </c>
      <c r="E319">
        <v>53</v>
      </c>
      <c r="F319">
        <f t="shared" si="15"/>
        <v>4.9126548857360524</v>
      </c>
      <c r="G319">
        <f t="shared" si="16"/>
        <v>4.6913478822291435</v>
      </c>
      <c r="H319">
        <f t="shared" si="17"/>
        <v>12.966878474563934</v>
      </c>
      <c r="I319">
        <f>CORREL(Tabel134[Afstand tot spoor (m)],Tabel134[Geluidsbelasting in dB])</f>
        <v>-0.87002127181522859</v>
      </c>
      <c r="K319" s="16"/>
    </row>
    <row r="320" spans="1:11">
      <c r="A320" s="44">
        <v>366000</v>
      </c>
      <c r="B320">
        <v>122</v>
      </c>
      <c r="C320">
        <v>94</v>
      </c>
      <c r="D320">
        <v>45.582501276074908</v>
      </c>
      <c r="E320">
        <v>63</v>
      </c>
      <c r="F320">
        <f t="shared" si="15"/>
        <v>4.8121843553724171</v>
      </c>
      <c r="G320">
        <f t="shared" si="16"/>
        <v>4.5432947822700038</v>
      </c>
      <c r="H320">
        <f t="shared" si="17"/>
        <v>12.810388612383504</v>
      </c>
      <c r="I320">
        <f>CORREL(Tabel134[Afstand tot spoor (m)],Tabel134[Geluidsbelasting in dB])</f>
        <v>-0.87002127181522859</v>
      </c>
      <c r="K320" s="16"/>
    </row>
    <row r="321" spans="1:11">
      <c r="A321" s="44">
        <v>410000</v>
      </c>
      <c r="B321">
        <v>122</v>
      </c>
      <c r="C321">
        <v>99</v>
      </c>
      <c r="D321">
        <v>219.9929559710647</v>
      </c>
      <c r="E321">
        <v>44</v>
      </c>
      <c r="F321">
        <f t="shared" si="15"/>
        <v>4.8121843553724171</v>
      </c>
      <c r="G321">
        <f t="shared" si="16"/>
        <v>4.5951198501345898</v>
      </c>
      <c r="H321">
        <f t="shared" si="17"/>
        <v>12.923912438680491</v>
      </c>
      <c r="I321">
        <f>CORREL(Tabel134[Afstand tot spoor (m)],Tabel134[Geluidsbelasting in dB])</f>
        <v>-0.87002127181522859</v>
      </c>
      <c r="K321" s="16"/>
    </row>
    <row r="322" spans="1:11">
      <c r="A322" s="44">
        <v>411000</v>
      </c>
      <c r="B322">
        <v>118</v>
      </c>
      <c r="C322">
        <v>99</v>
      </c>
      <c r="D322">
        <v>209.96041379028941</v>
      </c>
      <c r="E322">
        <v>45</v>
      </c>
      <c r="F322">
        <f t="shared" si="15"/>
        <v>4.7791234931115296</v>
      </c>
      <c r="G322">
        <f t="shared" si="16"/>
        <v>4.5951198501345898</v>
      </c>
      <c r="H322">
        <f t="shared" si="17"/>
        <v>12.926348493478372</v>
      </c>
      <c r="I322">
        <f>CORREL(Tabel134[Afstand tot spoor (m)],Tabel134[Geluidsbelasting in dB])</f>
        <v>-0.87002127181522859</v>
      </c>
      <c r="K322" s="16"/>
    </row>
    <row r="323" spans="1:11">
      <c r="A323" s="44">
        <v>407000</v>
      </c>
      <c r="B323">
        <v>118</v>
      </c>
      <c r="C323">
        <v>99</v>
      </c>
      <c r="D323">
        <v>204.38310461861539</v>
      </c>
      <c r="E323">
        <v>45</v>
      </c>
      <c r="F323">
        <f t="shared" ref="F323:F386" si="18">LN(1+B323)</f>
        <v>4.7791234931115296</v>
      </c>
      <c r="G323">
        <f t="shared" ref="G323:G386" si="19">LN(C323)</f>
        <v>4.5951198501345898</v>
      </c>
      <c r="H323">
        <f t="shared" ref="H323:H386" si="20">LN(A323)</f>
        <v>12.916568464424731</v>
      </c>
      <c r="I323">
        <f>CORREL(Tabel134[Afstand tot spoor (m)],Tabel134[Geluidsbelasting in dB])</f>
        <v>-0.87002127181522859</v>
      </c>
      <c r="K323" s="16"/>
    </row>
    <row r="324" spans="1:11">
      <c r="A324" s="44">
        <v>410000</v>
      </c>
      <c r="B324">
        <v>119</v>
      </c>
      <c r="C324">
        <v>99</v>
      </c>
      <c r="D324">
        <v>202.54026147384761</v>
      </c>
      <c r="E324">
        <v>45</v>
      </c>
      <c r="F324">
        <f t="shared" si="18"/>
        <v>4.7874917427820458</v>
      </c>
      <c r="G324">
        <f t="shared" si="19"/>
        <v>4.5951198501345898</v>
      </c>
      <c r="H324">
        <f t="shared" si="20"/>
        <v>12.923912438680491</v>
      </c>
      <c r="I324">
        <f>CORREL(Tabel134[Afstand tot spoor (m)],Tabel134[Geluidsbelasting in dB])</f>
        <v>-0.87002127181522859</v>
      </c>
      <c r="K324" s="16"/>
    </row>
    <row r="325" spans="1:11">
      <c r="A325" s="44">
        <v>409000</v>
      </c>
      <c r="B325">
        <v>114</v>
      </c>
      <c r="C325">
        <v>99</v>
      </c>
      <c r="D325">
        <v>207.95353952640181</v>
      </c>
      <c r="E325">
        <v>45</v>
      </c>
      <c r="F325">
        <f t="shared" si="18"/>
        <v>4.7449321283632502</v>
      </c>
      <c r="G325">
        <f t="shared" si="19"/>
        <v>4.5951198501345898</v>
      </c>
      <c r="H325">
        <f t="shared" si="20"/>
        <v>12.921470435024938</v>
      </c>
      <c r="I325">
        <f>CORREL(Tabel134[Afstand tot spoor (m)],Tabel134[Geluidsbelasting in dB])</f>
        <v>-0.87002127181522859</v>
      </c>
      <c r="K325" s="16"/>
    </row>
    <row r="326" spans="1:11">
      <c r="A326" s="44">
        <v>346000</v>
      </c>
      <c r="B326">
        <v>109</v>
      </c>
      <c r="C326">
        <v>84</v>
      </c>
      <c r="D326">
        <v>183.43607221474679</v>
      </c>
      <c r="E326">
        <v>49</v>
      </c>
      <c r="F326">
        <f t="shared" si="18"/>
        <v>4.7004803657924166</v>
      </c>
      <c r="G326">
        <f t="shared" si="19"/>
        <v>4.4308167988433134</v>
      </c>
      <c r="H326">
        <f t="shared" si="20"/>
        <v>12.754194054039861</v>
      </c>
      <c r="I326">
        <f>CORREL(Tabel134[Afstand tot spoor (m)],Tabel134[Geluidsbelasting in dB])</f>
        <v>-0.87002127181522859</v>
      </c>
      <c r="K326" s="16"/>
    </row>
    <row r="327" spans="1:11">
      <c r="A327" s="44">
        <v>350000</v>
      </c>
      <c r="B327">
        <v>109</v>
      </c>
      <c r="C327">
        <v>84</v>
      </c>
      <c r="D327">
        <v>178.50437993768699</v>
      </c>
      <c r="E327">
        <v>49</v>
      </c>
      <c r="F327">
        <f t="shared" si="18"/>
        <v>4.7004803657924166</v>
      </c>
      <c r="G327">
        <f t="shared" si="19"/>
        <v>4.4308167988433134</v>
      </c>
      <c r="H327">
        <f t="shared" si="20"/>
        <v>12.765688433465597</v>
      </c>
      <c r="I327">
        <f>CORREL(Tabel134[Afstand tot spoor (m)],Tabel134[Geluidsbelasting in dB])</f>
        <v>-0.87002127181522859</v>
      </c>
      <c r="K327" s="16"/>
    </row>
    <row r="328" spans="1:11">
      <c r="A328" s="44">
        <v>362000</v>
      </c>
      <c r="B328">
        <v>118</v>
      </c>
      <c r="C328">
        <v>94</v>
      </c>
      <c r="D328">
        <v>45.361589522436923</v>
      </c>
      <c r="E328">
        <v>61</v>
      </c>
      <c r="F328">
        <f t="shared" si="18"/>
        <v>4.7791234931115296</v>
      </c>
      <c r="G328">
        <f t="shared" si="19"/>
        <v>4.5432947822700038</v>
      </c>
      <c r="H328">
        <f t="shared" si="20"/>
        <v>12.799399490807907</v>
      </c>
      <c r="I328">
        <f>CORREL(Tabel134[Afstand tot spoor (m)],Tabel134[Geluidsbelasting in dB])</f>
        <v>-0.87002127181522859</v>
      </c>
      <c r="K328" s="16"/>
    </row>
    <row r="329" spans="1:11">
      <c r="A329" s="44">
        <v>362000</v>
      </c>
      <c r="B329">
        <v>118</v>
      </c>
      <c r="C329">
        <v>94</v>
      </c>
      <c r="D329">
        <v>46.013295144274608</v>
      </c>
      <c r="E329">
        <v>59</v>
      </c>
      <c r="F329">
        <f t="shared" si="18"/>
        <v>4.7791234931115296</v>
      </c>
      <c r="G329">
        <f t="shared" si="19"/>
        <v>4.5432947822700038</v>
      </c>
      <c r="H329">
        <f t="shared" si="20"/>
        <v>12.799399490807907</v>
      </c>
      <c r="I329">
        <f>CORREL(Tabel134[Afstand tot spoor (m)],Tabel134[Geluidsbelasting in dB])</f>
        <v>-0.87002127181522859</v>
      </c>
      <c r="K329" s="16"/>
    </row>
    <row r="330" spans="1:11">
      <c r="A330" s="44">
        <v>362000</v>
      </c>
      <c r="B330">
        <v>118</v>
      </c>
      <c r="C330">
        <v>94</v>
      </c>
      <c r="D330">
        <v>45.59016583823896</v>
      </c>
      <c r="E330">
        <v>59</v>
      </c>
      <c r="F330">
        <f t="shared" si="18"/>
        <v>4.7791234931115296</v>
      </c>
      <c r="G330">
        <f t="shared" si="19"/>
        <v>4.5432947822700038</v>
      </c>
      <c r="H330">
        <f t="shared" si="20"/>
        <v>12.799399490807907</v>
      </c>
      <c r="I330">
        <f>CORREL(Tabel134[Afstand tot spoor (m)],Tabel134[Geluidsbelasting in dB])</f>
        <v>-0.87002127181522859</v>
      </c>
      <c r="K330" s="16"/>
    </row>
    <row r="331" spans="1:11">
      <c r="A331" s="44">
        <v>362000</v>
      </c>
      <c r="B331">
        <v>118</v>
      </c>
      <c r="C331">
        <v>94</v>
      </c>
      <c r="D331">
        <v>45.663866227523869</v>
      </c>
      <c r="E331">
        <v>59</v>
      </c>
      <c r="F331">
        <f t="shared" si="18"/>
        <v>4.7791234931115296</v>
      </c>
      <c r="G331">
        <f t="shared" si="19"/>
        <v>4.5432947822700038</v>
      </c>
      <c r="H331">
        <f t="shared" si="20"/>
        <v>12.799399490807907</v>
      </c>
      <c r="I331">
        <f>CORREL(Tabel134[Afstand tot spoor (m)],Tabel134[Geluidsbelasting in dB])</f>
        <v>-0.87002127181522859</v>
      </c>
      <c r="K331" s="16"/>
    </row>
    <row r="332" spans="1:11">
      <c r="A332" s="44">
        <v>362000</v>
      </c>
      <c r="B332">
        <v>118</v>
      </c>
      <c r="C332">
        <v>94</v>
      </c>
      <c r="D332">
        <v>43.863573940268481</v>
      </c>
      <c r="E332">
        <v>59</v>
      </c>
      <c r="F332">
        <f t="shared" si="18"/>
        <v>4.7791234931115296</v>
      </c>
      <c r="G332">
        <f t="shared" si="19"/>
        <v>4.5432947822700038</v>
      </c>
      <c r="H332">
        <f t="shared" si="20"/>
        <v>12.799399490807907</v>
      </c>
      <c r="I332">
        <f>CORREL(Tabel134[Afstand tot spoor (m)],Tabel134[Geluidsbelasting in dB])</f>
        <v>-0.87002127181522859</v>
      </c>
      <c r="K332" s="16"/>
    </row>
    <row r="333" spans="1:11">
      <c r="A333" s="44">
        <v>362000</v>
      </c>
      <c r="B333">
        <v>118</v>
      </c>
      <c r="C333">
        <v>94</v>
      </c>
      <c r="D333">
        <v>46.240217988963238</v>
      </c>
      <c r="E333">
        <v>58</v>
      </c>
      <c r="F333">
        <f t="shared" si="18"/>
        <v>4.7791234931115296</v>
      </c>
      <c r="G333">
        <f t="shared" si="19"/>
        <v>4.5432947822700038</v>
      </c>
      <c r="H333">
        <f t="shared" si="20"/>
        <v>12.799399490807907</v>
      </c>
      <c r="I333">
        <f>CORREL(Tabel134[Afstand tot spoor (m)],Tabel134[Geluidsbelasting in dB])</f>
        <v>-0.87002127181522859</v>
      </c>
      <c r="K333" s="16"/>
    </row>
    <row r="334" spans="1:11">
      <c r="A334" s="44">
        <v>358000</v>
      </c>
      <c r="B334">
        <v>112</v>
      </c>
      <c r="C334">
        <v>90</v>
      </c>
      <c r="D334">
        <v>77.934640305881743</v>
      </c>
      <c r="E334">
        <v>50</v>
      </c>
      <c r="F334">
        <f t="shared" si="18"/>
        <v>4.7273878187123408</v>
      </c>
      <c r="G334">
        <f t="shared" si="19"/>
        <v>4.499809670330265</v>
      </c>
      <c r="H334">
        <f t="shared" si="20"/>
        <v>12.788288265382837</v>
      </c>
      <c r="I334">
        <f>CORREL(Tabel134[Afstand tot spoor (m)],Tabel134[Geluidsbelasting in dB])</f>
        <v>-0.87002127181522859</v>
      </c>
      <c r="K334" s="16"/>
    </row>
    <row r="335" spans="1:11">
      <c r="A335" s="44">
        <v>358000</v>
      </c>
      <c r="B335">
        <v>112</v>
      </c>
      <c r="C335">
        <v>90</v>
      </c>
      <c r="D335">
        <v>78.321365841887527</v>
      </c>
      <c r="E335">
        <v>50</v>
      </c>
      <c r="F335">
        <f t="shared" si="18"/>
        <v>4.7273878187123408</v>
      </c>
      <c r="G335">
        <f t="shared" si="19"/>
        <v>4.499809670330265</v>
      </c>
      <c r="H335">
        <f t="shared" si="20"/>
        <v>12.788288265382837</v>
      </c>
      <c r="I335">
        <f>CORREL(Tabel134[Afstand tot spoor (m)],Tabel134[Geluidsbelasting in dB])</f>
        <v>-0.87002127181522859</v>
      </c>
      <c r="K335" s="16"/>
    </row>
    <row r="336" spans="1:11">
      <c r="A336" s="44">
        <v>358000</v>
      </c>
      <c r="B336">
        <v>112</v>
      </c>
      <c r="C336">
        <v>90</v>
      </c>
      <c r="D336">
        <v>80.452789083575169</v>
      </c>
      <c r="E336">
        <v>49</v>
      </c>
      <c r="F336">
        <f t="shared" si="18"/>
        <v>4.7273878187123408</v>
      </c>
      <c r="G336">
        <f t="shared" si="19"/>
        <v>4.499809670330265</v>
      </c>
      <c r="H336">
        <f t="shared" si="20"/>
        <v>12.788288265382837</v>
      </c>
      <c r="I336">
        <f>CORREL(Tabel134[Afstand tot spoor (m)],Tabel134[Geluidsbelasting in dB])</f>
        <v>-0.87002127181522859</v>
      </c>
      <c r="K336" s="16"/>
    </row>
    <row r="337" spans="1:11">
      <c r="A337" s="44">
        <v>358000</v>
      </c>
      <c r="B337">
        <v>112</v>
      </c>
      <c r="C337">
        <v>90</v>
      </c>
      <c r="D337">
        <v>81.03388348807465</v>
      </c>
      <c r="E337">
        <v>48</v>
      </c>
      <c r="F337">
        <f t="shared" si="18"/>
        <v>4.7273878187123408</v>
      </c>
      <c r="G337">
        <f t="shared" si="19"/>
        <v>4.499809670330265</v>
      </c>
      <c r="H337">
        <f t="shared" si="20"/>
        <v>12.788288265382837</v>
      </c>
      <c r="I337">
        <f>CORREL(Tabel134[Afstand tot spoor (m)],Tabel134[Geluidsbelasting in dB])</f>
        <v>-0.87002127181522859</v>
      </c>
      <c r="K337" s="16"/>
    </row>
    <row r="338" spans="1:11">
      <c r="A338" s="44">
        <v>358000</v>
      </c>
      <c r="B338">
        <v>112</v>
      </c>
      <c r="C338">
        <v>90</v>
      </c>
      <c r="D338">
        <v>83.192282415209519</v>
      </c>
      <c r="E338">
        <v>47</v>
      </c>
      <c r="F338">
        <f t="shared" si="18"/>
        <v>4.7273878187123408</v>
      </c>
      <c r="G338">
        <f t="shared" si="19"/>
        <v>4.499809670330265</v>
      </c>
      <c r="H338">
        <f t="shared" si="20"/>
        <v>12.788288265382837</v>
      </c>
      <c r="I338">
        <f>CORREL(Tabel134[Afstand tot spoor (m)],Tabel134[Geluidsbelasting in dB])</f>
        <v>-0.87002127181522859</v>
      </c>
      <c r="K338" s="16"/>
    </row>
    <row r="339" spans="1:11">
      <c r="A339" s="44">
        <v>358000</v>
      </c>
      <c r="B339">
        <v>112</v>
      </c>
      <c r="C339">
        <v>90</v>
      </c>
      <c r="D339">
        <v>85.387020318326719</v>
      </c>
      <c r="E339">
        <v>46</v>
      </c>
      <c r="F339">
        <f t="shared" si="18"/>
        <v>4.7273878187123408</v>
      </c>
      <c r="G339">
        <f t="shared" si="19"/>
        <v>4.499809670330265</v>
      </c>
      <c r="H339">
        <f t="shared" si="20"/>
        <v>12.788288265382837</v>
      </c>
      <c r="I339">
        <f>CORREL(Tabel134[Afstand tot spoor (m)],Tabel134[Geluidsbelasting in dB])</f>
        <v>-0.87002127181522859</v>
      </c>
      <c r="K339" s="16"/>
    </row>
    <row r="340" spans="1:11">
      <c r="A340" s="44">
        <v>402000</v>
      </c>
      <c r="B340">
        <v>111</v>
      </c>
      <c r="C340">
        <v>98</v>
      </c>
      <c r="D340">
        <v>122.99993647460791</v>
      </c>
      <c r="E340">
        <v>47</v>
      </c>
      <c r="F340">
        <f t="shared" si="18"/>
        <v>4.7184988712950942</v>
      </c>
      <c r="G340">
        <f t="shared" si="19"/>
        <v>4.5849674786705723</v>
      </c>
      <c r="H340">
        <f t="shared" si="20"/>
        <v>12.904207367601158</v>
      </c>
      <c r="I340">
        <f>CORREL(Tabel134[Afstand tot spoor (m)],Tabel134[Geluidsbelasting in dB])</f>
        <v>-0.87002127181522859</v>
      </c>
      <c r="K340" s="16"/>
    </row>
    <row r="341" spans="1:11">
      <c r="A341" s="44">
        <v>420000</v>
      </c>
      <c r="B341">
        <v>105</v>
      </c>
      <c r="C341">
        <v>101</v>
      </c>
      <c r="D341">
        <v>110.5307373373588</v>
      </c>
      <c r="E341">
        <v>47</v>
      </c>
      <c r="F341">
        <f t="shared" si="18"/>
        <v>4.6634390941120669</v>
      </c>
      <c r="G341">
        <f t="shared" si="19"/>
        <v>4.6151205168412597</v>
      </c>
      <c r="H341">
        <f t="shared" si="20"/>
        <v>12.948009990259552</v>
      </c>
      <c r="I341">
        <f>CORREL(Tabel134[Afstand tot spoor (m)],Tabel134[Geluidsbelasting in dB])</f>
        <v>-0.87002127181522859</v>
      </c>
      <c r="K341" s="16"/>
    </row>
    <row r="342" spans="1:11">
      <c r="A342" s="44">
        <v>361000</v>
      </c>
      <c r="B342">
        <v>105</v>
      </c>
      <c r="C342">
        <v>98</v>
      </c>
      <c r="D342">
        <v>101.196005683832</v>
      </c>
      <c r="E342">
        <v>49</v>
      </c>
      <c r="F342">
        <f t="shared" si="18"/>
        <v>4.6634390941120669</v>
      </c>
      <c r="G342">
        <f t="shared" si="19"/>
        <v>4.5849674786705723</v>
      </c>
      <c r="H342">
        <f t="shared" si="20"/>
        <v>12.796633237315017</v>
      </c>
      <c r="I342">
        <f>CORREL(Tabel134[Afstand tot spoor (m)],Tabel134[Geluidsbelasting in dB])</f>
        <v>-0.87002127181522859</v>
      </c>
      <c r="K342" s="16"/>
    </row>
    <row r="343" spans="1:11">
      <c r="A343" s="44">
        <v>402000</v>
      </c>
      <c r="B343">
        <v>107</v>
      </c>
      <c r="C343">
        <v>101</v>
      </c>
      <c r="D343">
        <v>96.102823295118839</v>
      </c>
      <c r="E343">
        <v>49</v>
      </c>
      <c r="F343">
        <f t="shared" si="18"/>
        <v>4.6821312271242199</v>
      </c>
      <c r="G343">
        <f t="shared" si="19"/>
        <v>4.6151205168412597</v>
      </c>
      <c r="H343">
        <f t="shared" si="20"/>
        <v>12.904207367601158</v>
      </c>
      <c r="I343">
        <f>CORREL(Tabel134[Afstand tot spoor (m)],Tabel134[Geluidsbelasting in dB])</f>
        <v>-0.87002127181522859</v>
      </c>
      <c r="K343" s="16"/>
    </row>
    <row r="344" spans="1:11">
      <c r="A344" s="44">
        <v>387000</v>
      </c>
      <c r="B344">
        <v>106</v>
      </c>
      <c r="C344">
        <v>101</v>
      </c>
      <c r="D344">
        <v>90.754514920795913</v>
      </c>
      <c r="E344">
        <v>49</v>
      </c>
      <c r="F344">
        <f t="shared" si="18"/>
        <v>4.6728288344619058</v>
      </c>
      <c r="G344">
        <f t="shared" si="19"/>
        <v>4.6151205168412597</v>
      </c>
      <c r="H344">
        <f t="shared" si="20"/>
        <v>12.866179972011919</v>
      </c>
      <c r="I344">
        <f>CORREL(Tabel134[Afstand tot spoor (m)],Tabel134[Geluidsbelasting in dB])</f>
        <v>-0.87002127181522859</v>
      </c>
      <c r="K344" s="16"/>
    </row>
    <row r="345" spans="1:11">
      <c r="A345" s="44">
        <v>396000</v>
      </c>
      <c r="B345">
        <v>106</v>
      </c>
      <c r="C345">
        <v>98</v>
      </c>
      <c r="D345">
        <v>86.011674753939275</v>
      </c>
      <c r="E345">
        <v>49</v>
      </c>
      <c r="F345">
        <f t="shared" si="18"/>
        <v>4.6728288344619058</v>
      </c>
      <c r="G345">
        <f t="shared" si="19"/>
        <v>4.5849674786705723</v>
      </c>
      <c r="H345">
        <f t="shared" si="20"/>
        <v>12.889169490236618</v>
      </c>
      <c r="I345">
        <f>CORREL(Tabel134[Afstand tot spoor (m)],Tabel134[Geluidsbelasting in dB])</f>
        <v>-0.87002127181522859</v>
      </c>
      <c r="K345" s="16"/>
    </row>
    <row r="346" spans="1:11">
      <c r="A346" s="44">
        <v>432000</v>
      </c>
      <c r="B346">
        <v>106</v>
      </c>
      <c r="C346">
        <v>112</v>
      </c>
      <c r="D346">
        <v>81.814304812947967</v>
      </c>
      <c r="E346">
        <v>49</v>
      </c>
      <c r="F346">
        <f t="shared" si="18"/>
        <v>4.6728288344619058</v>
      </c>
      <c r="G346">
        <f t="shared" si="19"/>
        <v>4.7184988712950942</v>
      </c>
      <c r="H346">
        <f t="shared" si="20"/>
        <v>12.976180867226248</v>
      </c>
      <c r="I346">
        <f>CORREL(Tabel134[Afstand tot spoor (m)],Tabel134[Geluidsbelasting in dB])</f>
        <v>-0.87002127181522859</v>
      </c>
      <c r="K346" s="16"/>
    </row>
    <row r="347" spans="1:11">
      <c r="A347" s="44">
        <v>373000</v>
      </c>
      <c r="B347">
        <v>120</v>
      </c>
      <c r="C347">
        <v>98</v>
      </c>
      <c r="D347">
        <v>76.413058190839294</v>
      </c>
      <c r="E347">
        <v>49</v>
      </c>
      <c r="F347">
        <f t="shared" si="18"/>
        <v>4.7957905455967413</v>
      </c>
      <c r="G347">
        <f t="shared" si="19"/>
        <v>4.5849674786705723</v>
      </c>
      <c r="H347">
        <f t="shared" si="20"/>
        <v>12.829333698625952</v>
      </c>
      <c r="I347">
        <f>CORREL(Tabel134[Afstand tot spoor (m)],Tabel134[Geluidsbelasting in dB])</f>
        <v>-0.87002127181522859</v>
      </c>
      <c r="K347" s="16"/>
    </row>
    <row r="348" spans="1:11">
      <c r="A348" s="44">
        <v>350000</v>
      </c>
      <c r="B348">
        <v>103</v>
      </c>
      <c r="C348">
        <v>94</v>
      </c>
      <c r="D348">
        <v>47.133755180974013</v>
      </c>
      <c r="E348">
        <v>58</v>
      </c>
      <c r="F348">
        <f t="shared" si="18"/>
        <v>4.6443908991413725</v>
      </c>
      <c r="G348">
        <f t="shared" si="19"/>
        <v>4.5432947822700038</v>
      </c>
      <c r="H348">
        <f t="shared" si="20"/>
        <v>12.765688433465597</v>
      </c>
      <c r="I348">
        <f>CORREL(Tabel134[Afstand tot spoor (m)],Tabel134[Geluidsbelasting in dB])</f>
        <v>-0.87002127181522859</v>
      </c>
      <c r="K348" s="16"/>
    </row>
    <row r="349" spans="1:11">
      <c r="A349" s="44">
        <v>350000</v>
      </c>
      <c r="B349">
        <v>103</v>
      </c>
      <c r="C349">
        <v>94</v>
      </c>
      <c r="D349">
        <v>44.719192628839863</v>
      </c>
      <c r="E349">
        <v>58</v>
      </c>
      <c r="F349">
        <f t="shared" si="18"/>
        <v>4.6443908991413725</v>
      </c>
      <c r="G349">
        <f t="shared" si="19"/>
        <v>4.5432947822700038</v>
      </c>
      <c r="H349">
        <f t="shared" si="20"/>
        <v>12.765688433465597</v>
      </c>
      <c r="I349">
        <f>CORREL(Tabel134[Afstand tot spoor (m)],Tabel134[Geluidsbelasting in dB])</f>
        <v>-0.87002127181522859</v>
      </c>
      <c r="K349" s="16"/>
    </row>
    <row r="350" spans="1:11">
      <c r="A350" s="44">
        <v>351000</v>
      </c>
      <c r="B350">
        <v>104</v>
      </c>
      <c r="C350">
        <v>94</v>
      </c>
      <c r="D350">
        <v>45.12006032129046</v>
      </c>
      <c r="E350">
        <v>59</v>
      </c>
      <c r="F350">
        <f t="shared" si="18"/>
        <v>4.6539603501575231</v>
      </c>
      <c r="G350">
        <f t="shared" si="19"/>
        <v>4.5432947822700038</v>
      </c>
      <c r="H350">
        <f t="shared" si="20"/>
        <v>12.768541502448002</v>
      </c>
      <c r="I350">
        <f>CORREL(Tabel134[Afstand tot spoor (m)],Tabel134[Geluidsbelasting in dB])</f>
        <v>-0.87002127181522859</v>
      </c>
      <c r="K350" s="16"/>
    </row>
    <row r="351" spans="1:11">
      <c r="A351" s="44">
        <v>382000</v>
      </c>
      <c r="B351">
        <v>100</v>
      </c>
      <c r="C351">
        <v>94</v>
      </c>
      <c r="D351">
        <v>44.763229765426509</v>
      </c>
      <c r="E351">
        <v>59</v>
      </c>
      <c r="F351">
        <f t="shared" si="18"/>
        <v>4.6151205168412597</v>
      </c>
      <c r="G351">
        <f t="shared" si="19"/>
        <v>4.5432947822700038</v>
      </c>
      <c r="H351">
        <f t="shared" si="20"/>
        <v>12.853175887588712</v>
      </c>
      <c r="I351">
        <f>CORREL(Tabel134[Afstand tot spoor (m)],Tabel134[Geluidsbelasting in dB])</f>
        <v>-0.87002127181522859</v>
      </c>
      <c r="K351" s="16"/>
    </row>
    <row r="352" spans="1:11">
      <c r="A352" s="44">
        <v>362000</v>
      </c>
      <c r="B352">
        <v>117</v>
      </c>
      <c r="C352">
        <v>94</v>
      </c>
      <c r="D352">
        <v>44.405702881860847</v>
      </c>
      <c r="E352">
        <v>58</v>
      </c>
      <c r="F352">
        <f t="shared" si="18"/>
        <v>4.7706846244656651</v>
      </c>
      <c r="G352">
        <f t="shared" si="19"/>
        <v>4.5432947822700038</v>
      </c>
      <c r="H352">
        <f t="shared" si="20"/>
        <v>12.799399490807907</v>
      </c>
      <c r="I352">
        <f>CORREL(Tabel134[Afstand tot spoor (m)],Tabel134[Geluidsbelasting in dB])</f>
        <v>-0.87002127181522859</v>
      </c>
      <c r="K352" s="16"/>
    </row>
    <row r="353" spans="1:11">
      <c r="A353" s="44">
        <v>459000</v>
      </c>
      <c r="B353">
        <v>157</v>
      </c>
      <c r="C353">
        <v>107</v>
      </c>
      <c r="D353">
        <v>101.8789297846801</v>
      </c>
      <c r="E353">
        <v>51</v>
      </c>
      <c r="F353">
        <f t="shared" si="18"/>
        <v>5.0625950330269669</v>
      </c>
      <c r="G353">
        <f t="shared" si="19"/>
        <v>4.6728288344619058</v>
      </c>
      <c r="H353">
        <f t="shared" si="20"/>
        <v>13.036805489042683</v>
      </c>
      <c r="I353">
        <f>CORREL(Tabel134[Afstand tot spoor (m)],Tabel134[Geluidsbelasting in dB])</f>
        <v>-0.87002127181522859</v>
      </c>
      <c r="K353" s="16"/>
    </row>
    <row r="354" spans="1:11">
      <c r="A354" s="44">
        <v>366000</v>
      </c>
      <c r="B354">
        <v>122</v>
      </c>
      <c r="C354">
        <v>94</v>
      </c>
      <c r="D354">
        <v>45.450031534870767</v>
      </c>
      <c r="E354">
        <v>62</v>
      </c>
      <c r="F354">
        <f t="shared" si="18"/>
        <v>4.8121843553724171</v>
      </c>
      <c r="G354">
        <f t="shared" si="19"/>
        <v>4.5432947822700038</v>
      </c>
      <c r="H354">
        <f t="shared" si="20"/>
        <v>12.810388612383504</v>
      </c>
      <c r="I354">
        <f>CORREL(Tabel134[Afstand tot spoor (m)],Tabel134[Geluidsbelasting in dB])</f>
        <v>-0.87002127181522859</v>
      </c>
      <c r="K354" s="16"/>
    </row>
    <row r="355" spans="1:11">
      <c r="A355" s="44">
        <v>366000</v>
      </c>
      <c r="B355">
        <v>122</v>
      </c>
      <c r="C355">
        <v>94</v>
      </c>
      <c r="D355">
        <v>45.080198445504571</v>
      </c>
      <c r="E355">
        <v>61</v>
      </c>
      <c r="F355">
        <f t="shared" si="18"/>
        <v>4.8121843553724171</v>
      </c>
      <c r="G355">
        <f t="shared" si="19"/>
        <v>4.5432947822700038</v>
      </c>
      <c r="H355">
        <f t="shared" si="20"/>
        <v>12.810388612383504</v>
      </c>
      <c r="I355">
        <f>CORREL(Tabel134[Afstand tot spoor (m)],Tabel134[Geluidsbelasting in dB])</f>
        <v>-0.87002127181522859</v>
      </c>
      <c r="K355" s="16"/>
    </row>
    <row r="356" spans="1:11">
      <c r="A356" s="44">
        <v>365000</v>
      </c>
      <c r="B356">
        <v>121</v>
      </c>
      <c r="C356">
        <v>94</v>
      </c>
      <c r="D356">
        <v>48.983820483967477</v>
      </c>
      <c r="E356">
        <v>60</v>
      </c>
      <c r="F356">
        <f t="shared" si="18"/>
        <v>4.8040210447332568</v>
      </c>
      <c r="G356">
        <f t="shared" si="19"/>
        <v>4.5432947822700038</v>
      </c>
      <c r="H356">
        <f t="shared" si="20"/>
        <v>12.807652632564629</v>
      </c>
      <c r="I356">
        <f>CORREL(Tabel134[Afstand tot spoor (m)],Tabel134[Geluidsbelasting in dB])</f>
        <v>-0.87002127181522859</v>
      </c>
      <c r="K356" s="16"/>
    </row>
    <row r="357" spans="1:11">
      <c r="A357" s="44">
        <v>350000</v>
      </c>
      <c r="B357">
        <v>103</v>
      </c>
      <c r="C357">
        <v>94</v>
      </c>
      <c r="D357">
        <v>48.95408242960557</v>
      </c>
      <c r="E357">
        <v>60</v>
      </c>
      <c r="F357">
        <f t="shared" si="18"/>
        <v>4.6443908991413725</v>
      </c>
      <c r="G357">
        <f t="shared" si="19"/>
        <v>4.5432947822700038</v>
      </c>
      <c r="H357">
        <f t="shared" si="20"/>
        <v>12.765688433465597</v>
      </c>
      <c r="I357">
        <f>CORREL(Tabel134[Afstand tot spoor (m)],Tabel134[Geluidsbelasting in dB])</f>
        <v>-0.87002127181522859</v>
      </c>
      <c r="K357" s="16"/>
    </row>
    <row r="358" spans="1:11">
      <c r="A358" s="44">
        <v>351000</v>
      </c>
      <c r="B358">
        <v>104</v>
      </c>
      <c r="C358">
        <v>94</v>
      </c>
      <c r="D358">
        <v>45.604647507958688</v>
      </c>
      <c r="E358">
        <v>59</v>
      </c>
      <c r="F358">
        <f t="shared" si="18"/>
        <v>4.6539603501575231</v>
      </c>
      <c r="G358">
        <f t="shared" si="19"/>
        <v>4.5432947822700038</v>
      </c>
      <c r="H358">
        <f t="shared" si="20"/>
        <v>12.768541502448002</v>
      </c>
      <c r="I358">
        <f>CORREL(Tabel134[Afstand tot spoor (m)],Tabel134[Geluidsbelasting in dB])</f>
        <v>-0.87002127181522859</v>
      </c>
      <c r="K358" s="16"/>
    </row>
    <row r="359" spans="1:11">
      <c r="A359" s="44">
        <v>436000</v>
      </c>
      <c r="B359">
        <v>185</v>
      </c>
      <c r="C359">
        <v>94</v>
      </c>
      <c r="D359">
        <v>45.361127701256088</v>
      </c>
      <c r="E359">
        <v>59</v>
      </c>
      <c r="F359">
        <f t="shared" si="18"/>
        <v>5.2257466737132017</v>
      </c>
      <c r="G359">
        <f t="shared" si="19"/>
        <v>4.5432947822700038</v>
      </c>
      <c r="H359">
        <f t="shared" si="20"/>
        <v>12.985397522331171</v>
      </c>
      <c r="I359">
        <f>CORREL(Tabel134[Afstand tot spoor (m)],Tabel134[Geluidsbelasting in dB])</f>
        <v>-0.87002127181522859</v>
      </c>
      <c r="K359" s="16"/>
    </row>
    <row r="360" spans="1:11">
      <c r="A360" s="44">
        <v>362000</v>
      </c>
      <c r="B360">
        <v>118</v>
      </c>
      <c r="C360">
        <v>94</v>
      </c>
      <c r="D360">
        <v>45.448296261822229</v>
      </c>
      <c r="E360">
        <v>60</v>
      </c>
      <c r="F360">
        <f t="shared" si="18"/>
        <v>4.7791234931115296</v>
      </c>
      <c r="G360">
        <f t="shared" si="19"/>
        <v>4.5432947822700038</v>
      </c>
      <c r="H360">
        <f t="shared" si="20"/>
        <v>12.799399490807907</v>
      </c>
      <c r="I360">
        <f>CORREL(Tabel134[Afstand tot spoor (m)],Tabel134[Geluidsbelasting in dB])</f>
        <v>-0.87002127181522859</v>
      </c>
      <c r="K360" s="16"/>
    </row>
    <row r="361" spans="1:11">
      <c r="A361" s="44">
        <v>355000</v>
      </c>
      <c r="B361">
        <v>110</v>
      </c>
      <c r="C361">
        <v>94</v>
      </c>
      <c r="D361">
        <v>160.19284263159611</v>
      </c>
      <c r="E361">
        <v>49</v>
      </c>
      <c r="F361">
        <f t="shared" si="18"/>
        <v>4.7095302013123339</v>
      </c>
      <c r="G361">
        <f t="shared" si="19"/>
        <v>4.5432947822700038</v>
      </c>
      <c r="H361">
        <f t="shared" si="20"/>
        <v>12.779873068457553</v>
      </c>
      <c r="I361">
        <f>CORREL(Tabel134[Afstand tot spoor (m)],Tabel134[Geluidsbelasting in dB])</f>
        <v>-0.87002127181522859</v>
      </c>
      <c r="K361" s="16"/>
    </row>
    <row r="362" spans="1:11">
      <c r="A362" s="44">
        <v>398000</v>
      </c>
      <c r="B362">
        <v>106</v>
      </c>
      <c r="C362">
        <v>98</v>
      </c>
      <c r="D362">
        <v>189.49659864674001</v>
      </c>
      <c r="E362">
        <v>46</v>
      </c>
      <c r="F362">
        <f t="shared" si="18"/>
        <v>4.6728288344619058</v>
      </c>
      <c r="G362">
        <f t="shared" si="19"/>
        <v>4.5849674786705723</v>
      </c>
      <c r="H362">
        <f t="shared" si="20"/>
        <v>12.894207284266574</v>
      </c>
      <c r="I362">
        <f>CORREL(Tabel134[Afstand tot spoor (m)],Tabel134[Geluidsbelasting in dB])</f>
        <v>-0.87002127181522859</v>
      </c>
      <c r="K362" s="16"/>
    </row>
    <row r="363" spans="1:11">
      <c r="A363" s="44">
        <v>409000</v>
      </c>
      <c r="B363">
        <v>106</v>
      </c>
      <c r="C363">
        <v>98</v>
      </c>
      <c r="D363">
        <v>196.84295454638621</v>
      </c>
      <c r="E363">
        <v>45</v>
      </c>
      <c r="F363">
        <f t="shared" si="18"/>
        <v>4.6728288344619058</v>
      </c>
      <c r="G363">
        <f t="shared" si="19"/>
        <v>4.5849674786705723</v>
      </c>
      <c r="H363">
        <f t="shared" si="20"/>
        <v>12.921470435024938</v>
      </c>
      <c r="I363">
        <f>CORREL(Tabel134[Afstand tot spoor (m)],Tabel134[Geluidsbelasting in dB])</f>
        <v>-0.87002127181522859</v>
      </c>
      <c r="K363" s="16"/>
    </row>
    <row r="364" spans="1:11">
      <c r="A364" s="44">
        <v>375000</v>
      </c>
      <c r="B364">
        <v>106</v>
      </c>
      <c r="C364">
        <v>102</v>
      </c>
      <c r="D364">
        <v>174.56515017431761</v>
      </c>
      <c r="E364">
        <v>45</v>
      </c>
      <c r="F364">
        <f t="shared" si="18"/>
        <v>4.6728288344619058</v>
      </c>
      <c r="G364">
        <f t="shared" si="19"/>
        <v>4.6249728132842707</v>
      </c>
      <c r="H364">
        <f t="shared" si="20"/>
        <v>12.834681304952548</v>
      </c>
      <c r="I364">
        <f>CORREL(Tabel134[Afstand tot spoor (m)],Tabel134[Geluidsbelasting in dB])</f>
        <v>-0.87002127181522859</v>
      </c>
      <c r="K364" s="16"/>
    </row>
    <row r="365" spans="1:11">
      <c r="A365" s="44">
        <v>408000</v>
      </c>
      <c r="B365">
        <v>119</v>
      </c>
      <c r="C365">
        <v>99</v>
      </c>
      <c r="D365">
        <v>167.61699248855791</v>
      </c>
      <c r="E365">
        <v>46</v>
      </c>
      <c r="F365">
        <f t="shared" si="18"/>
        <v>4.7874917427820458</v>
      </c>
      <c r="G365">
        <f t="shared" si="19"/>
        <v>4.5951198501345898</v>
      </c>
      <c r="H365">
        <f t="shared" si="20"/>
        <v>12.919022453386299</v>
      </c>
      <c r="I365">
        <f>CORREL(Tabel134[Afstand tot spoor (m)],Tabel134[Geluidsbelasting in dB])</f>
        <v>-0.87002127181522859</v>
      </c>
      <c r="K365" s="16"/>
    </row>
    <row r="366" spans="1:11">
      <c r="A366" s="44">
        <v>413000</v>
      </c>
      <c r="B366">
        <v>125</v>
      </c>
      <c r="C366">
        <v>99</v>
      </c>
      <c r="D366">
        <v>91.357088821131924</v>
      </c>
      <c r="E366">
        <v>50</v>
      </c>
      <c r="F366">
        <f t="shared" si="18"/>
        <v>4.836281906951478</v>
      </c>
      <c r="G366">
        <f t="shared" si="19"/>
        <v>4.5951198501345898</v>
      </c>
      <c r="H366">
        <f t="shared" si="20"/>
        <v>12.931202871943169</v>
      </c>
      <c r="I366">
        <f>CORREL(Tabel134[Afstand tot spoor (m)],Tabel134[Geluidsbelasting in dB])</f>
        <v>-0.87002127181522859</v>
      </c>
      <c r="K366" s="16"/>
    </row>
    <row r="367" spans="1:11">
      <c r="A367" s="44">
        <v>420000</v>
      </c>
      <c r="B367">
        <v>113</v>
      </c>
      <c r="C367">
        <v>100</v>
      </c>
      <c r="D367">
        <v>95.179686763470812</v>
      </c>
      <c r="E367">
        <v>50</v>
      </c>
      <c r="F367">
        <f t="shared" si="18"/>
        <v>4.7361984483944957</v>
      </c>
      <c r="G367">
        <f t="shared" si="19"/>
        <v>4.6051701859880918</v>
      </c>
      <c r="H367">
        <f t="shared" si="20"/>
        <v>12.948009990259552</v>
      </c>
      <c r="I367">
        <f>CORREL(Tabel134[Afstand tot spoor (m)],Tabel134[Geluidsbelasting in dB])</f>
        <v>-0.87002127181522859</v>
      </c>
      <c r="K367" s="16"/>
    </row>
    <row r="368" spans="1:11">
      <c r="A368" s="44">
        <v>401000</v>
      </c>
      <c r="B368">
        <v>109</v>
      </c>
      <c r="C368">
        <v>98</v>
      </c>
      <c r="D368">
        <v>150.44090669232671</v>
      </c>
      <c r="E368">
        <v>47</v>
      </c>
      <c r="F368">
        <f t="shared" si="18"/>
        <v>4.7004803657924166</v>
      </c>
      <c r="G368">
        <f t="shared" si="19"/>
        <v>4.5849674786705723</v>
      </c>
      <c r="H368">
        <f t="shared" si="20"/>
        <v>12.901716706288706</v>
      </c>
      <c r="I368">
        <f>CORREL(Tabel134[Afstand tot spoor (m)],Tabel134[Geluidsbelasting in dB])</f>
        <v>-0.87002127181522859</v>
      </c>
      <c r="K368" s="16"/>
    </row>
    <row r="369" spans="1:11">
      <c r="A369" s="44">
        <v>358000</v>
      </c>
      <c r="B369">
        <v>113</v>
      </c>
      <c r="C369">
        <v>94</v>
      </c>
      <c r="D369">
        <v>111.06620042153681</v>
      </c>
      <c r="E369">
        <v>46</v>
      </c>
      <c r="F369">
        <f t="shared" si="18"/>
        <v>4.7361984483944957</v>
      </c>
      <c r="G369">
        <f t="shared" si="19"/>
        <v>4.5432947822700038</v>
      </c>
      <c r="H369">
        <f t="shared" si="20"/>
        <v>12.788288265382837</v>
      </c>
      <c r="I369">
        <f>CORREL(Tabel134[Afstand tot spoor (m)],Tabel134[Geluidsbelasting in dB])</f>
        <v>-0.87002127181522859</v>
      </c>
      <c r="K369" s="16"/>
    </row>
    <row r="370" spans="1:11">
      <c r="A370" s="44">
        <v>358000</v>
      </c>
      <c r="B370">
        <v>109</v>
      </c>
      <c r="C370">
        <v>94</v>
      </c>
      <c r="D370">
        <v>130.7484911264246</v>
      </c>
      <c r="E370">
        <v>49</v>
      </c>
      <c r="F370">
        <f t="shared" si="18"/>
        <v>4.7004803657924166</v>
      </c>
      <c r="G370">
        <f t="shared" si="19"/>
        <v>4.5432947822700038</v>
      </c>
      <c r="H370">
        <f t="shared" si="20"/>
        <v>12.788288265382837</v>
      </c>
      <c r="I370">
        <f>CORREL(Tabel134[Afstand tot spoor (m)],Tabel134[Geluidsbelasting in dB])</f>
        <v>-0.87002127181522859</v>
      </c>
      <c r="K370" s="16"/>
    </row>
    <row r="371" spans="1:11">
      <c r="A371" s="44">
        <v>383000</v>
      </c>
      <c r="B371">
        <v>124</v>
      </c>
      <c r="C371">
        <v>94</v>
      </c>
      <c r="D371">
        <v>75.317341262527222</v>
      </c>
      <c r="E371">
        <v>54</v>
      </c>
      <c r="F371">
        <f t="shared" si="18"/>
        <v>4.8283137373023015</v>
      </c>
      <c r="G371">
        <f t="shared" si="19"/>
        <v>4.5432947822700038</v>
      </c>
      <c r="H371">
        <f t="shared" si="20"/>
        <v>12.855790268162783</v>
      </c>
      <c r="I371">
        <f>CORREL(Tabel134[Afstand tot spoor (m)],Tabel134[Geluidsbelasting in dB])</f>
        <v>-0.87002127181522859</v>
      </c>
      <c r="K371" s="16"/>
    </row>
    <row r="372" spans="1:11">
      <c r="A372" s="44">
        <v>461000</v>
      </c>
      <c r="B372">
        <v>158</v>
      </c>
      <c r="C372">
        <v>107</v>
      </c>
      <c r="D372">
        <v>74.216324028959917</v>
      </c>
      <c r="E372">
        <v>53</v>
      </c>
      <c r="F372">
        <f t="shared" si="18"/>
        <v>5.0689042022202315</v>
      </c>
      <c r="G372">
        <f t="shared" si="19"/>
        <v>4.6728288344619058</v>
      </c>
      <c r="H372">
        <f t="shared" si="20"/>
        <v>13.041153321978786</v>
      </c>
      <c r="I372">
        <f>CORREL(Tabel134[Afstand tot spoor (m)],Tabel134[Geluidsbelasting in dB])</f>
        <v>-0.87002127181522859</v>
      </c>
      <c r="K372" s="16"/>
    </row>
    <row r="373" spans="1:11">
      <c r="A373" s="44">
        <v>366000</v>
      </c>
      <c r="B373">
        <v>122</v>
      </c>
      <c r="C373">
        <v>94</v>
      </c>
      <c r="D373">
        <v>45.070458775962727</v>
      </c>
      <c r="E373">
        <v>61</v>
      </c>
      <c r="F373">
        <f t="shared" si="18"/>
        <v>4.8121843553724171</v>
      </c>
      <c r="G373">
        <f t="shared" si="19"/>
        <v>4.5432947822700038</v>
      </c>
      <c r="H373">
        <f t="shared" si="20"/>
        <v>12.810388612383504</v>
      </c>
      <c r="I373">
        <f>CORREL(Tabel134[Afstand tot spoor (m)],Tabel134[Geluidsbelasting in dB])</f>
        <v>-0.87002127181522859</v>
      </c>
      <c r="K373" s="16"/>
    </row>
    <row r="374" spans="1:11">
      <c r="A374" s="44">
        <v>362000</v>
      </c>
      <c r="B374">
        <v>118</v>
      </c>
      <c r="C374">
        <v>94</v>
      </c>
      <c r="D374">
        <v>46.315171296090213</v>
      </c>
      <c r="E374">
        <v>60</v>
      </c>
      <c r="F374">
        <f t="shared" si="18"/>
        <v>4.7791234931115296</v>
      </c>
      <c r="G374">
        <f t="shared" si="19"/>
        <v>4.5432947822700038</v>
      </c>
      <c r="H374">
        <f t="shared" si="20"/>
        <v>12.799399490807907</v>
      </c>
      <c r="I374">
        <f>CORREL(Tabel134[Afstand tot spoor (m)],Tabel134[Geluidsbelasting in dB])</f>
        <v>-0.87002127181522859</v>
      </c>
      <c r="K374" s="16"/>
    </row>
    <row r="375" spans="1:11">
      <c r="A375" s="44">
        <v>365000</v>
      </c>
      <c r="B375">
        <v>122</v>
      </c>
      <c r="C375">
        <v>94</v>
      </c>
      <c r="D375">
        <v>44.30395061076662</v>
      </c>
      <c r="E375">
        <v>61</v>
      </c>
      <c r="F375">
        <f t="shared" si="18"/>
        <v>4.8121843553724171</v>
      </c>
      <c r="G375">
        <f t="shared" si="19"/>
        <v>4.5432947822700038</v>
      </c>
      <c r="H375">
        <f t="shared" si="20"/>
        <v>12.807652632564629</v>
      </c>
      <c r="I375">
        <f>CORREL(Tabel134[Afstand tot spoor (m)],Tabel134[Geluidsbelasting in dB])</f>
        <v>-0.87002127181522859</v>
      </c>
      <c r="K375" s="16"/>
    </row>
    <row r="376" spans="1:11">
      <c r="A376" s="44">
        <v>362000</v>
      </c>
      <c r="B376">
        <v>118</v>
      </c>
      <c r="C376">
        <v>94</v>
      </c>
      <c r="D376">
        <v>44.965119453184933</v>
      </c>
      <c r="E376">
        <v>60</v>
      </c>
      <c r="F376">
        <f t="shared" si="18"/>
        <v>4.7791234931115296</v>
      </c>
      <c r="G376">
        <f t="shared" si="19"/>
        <v>4.5432947822700038</v>
      </c>
      <c r="H376">
        <f t="shared" si="20"/>
        <v>12.799399490807907</v>
      </c>
      <c r="I376">
        <f>CORREL(Tabel134[Afstand tot spoor (m)],Tabel134[Geluidsbelasting in dB])</f>
        <v>-0.87002127181522859</v>
      </c>
      <c r="K376" s="16"/>
    </row>
    <row r="377" spans="1:11">
      <c r="A377" s="44">
        <v>362000</v>
      </c>
      <c r="B377">
        <v>118</v>
      </c>
      <c r="C377">
        <v>94</v>
      </c>
      <c r="D377">
        <v>44.858942963559393</v>
      </c>
      <c r="E377">
        <v>59</v>
      </c>
      <c r="F377">
        <f t="shared" si="18"/>
        <v>4.7791234931115296</v>
      </c>
      <c r="G377">
        <f t="shared" si="19"/>
        <v>4.5432947822700038</v>
      </c>
      <c r="H377">
        <f t="shared" si="20"/>
        <v>12.799399490807907</v>
      </c>
      <c r="I377">
        <f>CORREL(Tabel134[Afstand tot spoor (m)],Tabel134[Geluidsbelasting in dB])</f>
        <v>-0.87002127181522859</v>
      </c>
      <c r="K377" s="16"/>
    </row>
    <row r="378" spans="1:11">
      <c r="A378" s="44">
        <v>426000</v>
      </c>
      <c r="B378">
        <v>105</v>
      </c>
      <c r="C378">
        <v>114</v>
      </c>
      <c r="D378">
        <v>106.3707943852326</v>
      </c>
      <c r="E378">
        <v>46</v>
      </c>
      <c r="F378">
        <f t="shared" si="18"/>
        <v>4.6634390941120669</v>
      </c>
      <c r="G378">
        <f t="shared" si="19"/>
        <v>4.7361984483944957</v>
      </c>
      <c r="H378">
        <f t="shared" si="20"/>
        <v>12.962194625251508</v>
      </c>
      <c r="I378">
        <f>CORREL(Tabel134[Afstand tot spoor (m)],Tabel134[Geluidsbelasting in dB])</f>
        <v>-0.87002127181522859</v>
      </c>
      <c r="K378" s="16"/>
    </row>
    <row r="379" spans="1:11">
      <c r="A379" s="44">
        <v>373000</v>
      </c>
      <c r="B379">
        <v>121</v>
      </c>
      <c r="C379">
        <v>98</v>
      </c>
      <c r="D379">
        <v>71.752714523547652</v>
      </c>
      <c r="E379">
        <v>48</v>
      </c>
      <c r="F379">
        <f t="shared" si="18"/>
        <v>4.8040210447332568</v>
      </c>
      <c r="G379">
        <f t="shared" si="19"/>
        <v>4.5849674786705723</v>
      </c>
      <c r="H379">
        <f t="shared" si="20"/>
        <v>12.829333698625952</v>
      </c>
      <c r="I379">
        <f>CORREL(Tabel134[Afstand tot spoor (m)],Tabel134[Geluidsbelasting in dB])</f>
        <v>-0.87002127181522859</v>
      </c>
      <c r="K379" s="16"/>
    </row>
    <row r="380" spans="1:11">
      <c r="A380" s="44">
        <v>361000</v>
      </c>
      <c r="B380">
        <v>116</v>
      </c>
      <c r="C380">
        <v>94</v>
      </c>
      <c r="D380">
        <v>43.962008913680307</v>
      </c>
      <c r="E380">
        <v>58</v>
      </c>
      <c r="F380">
        <f t="shared" si="18"/>
        <v>4.7621739347977563</v>
      </c>
      <c r="G380">
        <f t="shared" si="19"/>
        <v>4.5432947822700038</v>
      </c>
      <c r="H380">
        <f t="shared" si="20"/>
        <v>12.796633237315017</v>
      </c>
      <c r="I380">
        <f>CORREL(Tabel134[Afstand tot spoor (m)],Tabel134[Geluidsbelasting in dB])</f>
        <v>-0.87002127181522859</v>
      </c>
      <c r="K380" s="16"/>
    </row>
    <row r="381" spans="1:11">
      <c r="A381" s="44">
        <v>361000</v>
      </c>
      <c r="B381">
        <v>116</v>
      </c>
      <c r="C381">
        <v>94</v>
      </c>
      <c r="D381">
        <v>44.160331607665093</v>
      </c>
      <c r="E381">
        <v>58</v>
      </c>
      <c r="F381">
        <f t="shared" si="18"/>
        <v>4.7621739347977563</v>
      </c>
      <c r="G381">
        <f t="shared" si="19"/>
        <v>4.5432947822700038</v>
      </c>
      <c r="H381">
        <f t="shared" si="20"/>
        <v>12.796633237315017</v>
      </c>
      <c r="I381">
        <f>CORREL(Tabel134[Afstand tot spoor (m)],Tabel134[Geluidsbelasting in dB])</f>
        <v>-0.87002127181522859</v>
      </c>
      <c r="K381" s="16"/>
    </row>
    <row r="382" spans="1:11">
      <c r="A382" s="44">
        <v>407000</v>
      </c>
      <c r="B382">
        <v>118</v>
      </c>
      <c r="C382">
        <v>99</v>
      </c>
      <c r="D382">
        <v>199.65796511702709</v>
      </c>
      <c r="E382">
        <v>45</v>
      </c>
      <c r="F382">
        <f t="shared" si="18"/>
        <v>4.7791234931115296</v>
      </c>
      <c r="G382">
        <f t="shared" si="19"/>
        <v>4.5951198501345898</v>
      </c>
      <c r="H382">
        <f t="shared" si="20"/>
        <v>12.916568464424731</v>
      </c>
      <c r="I382">
        <f>CORREL(Tabel134[Afstand tot spoor (m)],Tabel134[Geluidsbelasting in dB])</f>
        <v>-0.87002127181522859</v>
      </c>
      <c r="K382" s="16"/>
    </row>
    <row r="383" spans="1:11">
      <c r="A383" s="44">
        <v>422000</v>
      </c>
      <c r="B383">
        <v>118</v>
      </c>
      <c r="C383">
        <v>99</v>
      </c>
      <c r="D383">
        <v>213.85344167258961</v>
      </c>
      <c r="E383">
        <v>44</v>
      </c>
      <c r="F383">
        <f t="shared" si="18"/>
        <v>4.7791234931115296</v>
      </c>
      <c r="G383">
        <f t="shared" si="19"/>
        <v>4.5951198501345898</v>
      </c>
      <c r="H383">
        <f t="shared" si="20"/>
        <v>12.952760593018148</v>
      </c>
      <c r="I383">
        <f>CORREL(Tabel134[Afstand tot spoor (m)],Tabel134[Geluidsbelasting in dB])</f>
        <v>-0.87002127181522859</v>
      </c>
      <c r="K383" s="16"/>
    </row>
    <row r="384" spans="1:11">
      <c r="A384" s="44">
        <v>367000</v>
      </c>
      <c r="B384">
        <v>114</v>
      </c>
      <c r="C384">
        <v>99</v>
      </c>
      <c r="D384">
        <v>212.74324140139549</v>
      </c>
      <c r="E384">
        <v>45</v>
      </c>
      <c r="F384">
        <f t="shared" si="18"/>
        <v>4.7449321283632502</v>
      </c>
      <c r="G384">
        <f t="shared" si="19"/>
        <v>4.5951198501345898</v>
      </c>
      <c r="H384">
        <f t="shared" si="20"/>
        <v>12.813117127036707</v>
      </c>
      <c r="I384">
        <f>CORREL(Tabel134[Afstand tot spoor (m)],Tabel134[Geluidsbelasting in dB])</f>
        <v>-0.87002127181522859</v>
      </c>
      <c r="K384" s="16"/>
    </row>
    <row r="385" spans="1:11">
      <c r="A385" s="44">
        <v>408000</v>
      </c>
      <c r="B385">
        <v>119</v>
      </c>
      <c r="C385">
        <v>99</v>
      </c>
      <c r="D385">
        <v>172.632386073417</v>
      </c>
      <c r="E385">
        <v>46</v>
      </c>
      <c r="F385">
        <f t="shared" si="18"/>
        <v>4.7874917427820458</v>
      </c>
      <c r="G385">
        <f t="shared" si="19"/>
        <v>4.5951198501345898</v>
      </c>
      <c r="H385">
        <f t="shared" si="20"/>
        <v>12.919022453386299</v>
      </c>
      <c r="I385">
        <f>CORREL(Tabel134[Afstand tot spoor (m)],Tabel134[Geluidsbelasting in dB])</f>
        <v>-0.87002127181522859</v>
      </c>
      <c r="K385" s="16"/>
    </row>
    <row r="386" spans="1:11">
      <c r="A386" s="44">
        <v>410000</v>
      </c>
      <c r="B386">
        <v>122</v>
      </c>
      <c r="C386">
        <v>99</v>
      </c>
      <c r="D386">
        <v>137.91080151076031</v>
      </c>
      <c r="E386">
        <v>48</v>
      </c>
      <c r="F386">
        <f t="shared" si="18"/>
        <v>4.8121843553724171</v>
      </c>
      <c r="G386">
        <f t="shared" si="19"/>
        <v>4.5951198501345898</v>
      </c>
      <c r="H386">
        <f t="shared" si="20"/>
        <v>12.923912438680491</v>
      </c>
      <c r="I386">
        <f>CORREL(Tabel134[Afstand tot spoor (m)],Tabel134[Geluidsbelasting in dB])</f>
        <v>-0.87002127181522859</v>
      </c>
      <c r="K386" s="16"/>
    </row>
    <row r="387" spans="1:11">
      <c r="A387" s="44">
        <v>497000</v>
      </c>
      <c r="B387">
        <v>124</v>
      </c>
      <c r="C387">
        <v>113</v>
      </c>
      <c r="D387">
        <v>101.6129579925005</v>
      </c>
      <c r="E387">
        <v>51</v>
      </c>
      <c r="F387">
        <f t="shared" ref="F387:F415" si="21">LN(1+B387)</f>
        <v>4.8283137373023015</v>
      </c>
      <c r="G387">
        <f t="shared" ref="G387:G415" si="22">LN(C387)</f>
        <v>4.7273878187123408</v>
      </c>
      <c r="H387">
        <f t="shared" ref="H387:H415" si="23">LN(A387)</f>
        <v>13.116345305078767</v>
      </c>
      <c r="I387">
        <f>CORREL(Tabel134[Afstand tot spoor (m)],Tabel134[Geluidsbelasting in dB])</f>
        <v>-0.87002127181522859</v>
      </c>
      <c r="K387" s="16"/>
    </row>
    <row r="388" spans="1:11">
      <c r="A388" s="44">
        <v>387000</v>
      </c>
      <c r="B388">
        <v>112</v>
      </c>
      <c r="C388">
        <v>99</v>
      </c>
      <c r="D388">
        <v>80.93607067671249</v>
      </c>
      <c r="E388">
        <v>50</v>
      </c>
      <c r="F388">
        <f t="shared" si="21"/>
        <v>4.7273878187123408</v>
      </c>
      <c r="G388">
        <f t="shared" si="22"/>
        <v>4.5951198501345898</v>
      </c>
      <c r="H388">
        <f t="shared" si="23"/>
        <v>12.866179972011919</v>
      </c>
      <c r="I388">
        <f>CORREL(Tabel134[Afstand tot spoor (m)],Tabel134[Geluidsbelasting in dB])</f>
        <v>-0.87002127181522859</v>
      </c>
      <c r="K388" s="16"/>
    </row>
    <row r="389" spans="1:11">
      <c r="A389" s="44">
        <v>405000</v>
      </c>
      <c r="B389">
        <v>111</v>
      </c>
      <c r="C389">
        <v>99</v>
      </c>
      <c r="D389">
        <v>115.6353240070999</v>
      </c>
      <c r="E389">
        <v>48</v>
      </c>
      <c r="F389">
        <f t="shared" si="21"/>
        <v>4.7184988712950942</v>
      </c>
      <c r="G389">
        <f t="shared" si="22"/>
        <v>4.5951198501345898</v>
      </c>
      <c r="H389">
        <f t="shared" si="23"/>
        <v>12.911642346088676</v>
      </c>
      <c r="I389">
        <f>CORREL(Tabel134[Afstand tot spoor (m)],Tabel134[Geluidsbelasting in dB])</f>
        <v>-0.87002127181522859</v>
      </c>
      <c r="K389" s="16"/>
    </row>
    <row r="390" spans="1:11">
      <c r="A390" s="44">
        <v>358000</v>
      </c>
      <c r="B390">
        <v>113</v>
      </c>
      <c r="C390">
        <v>94</v>
      </c>
      <c r="D390">
        <v>108.48128476726539</v>
      </c>
      <c r="E390">
        <v>47</v>
      </c>
      <c r="F390">
        <f t="shared" si="21"/>
        <v>4.7361984483944957</v>
      </c>
      <c r="G390">
        <f t="shared" si="22"/>
        <v>4.5432947822700038</v>
      </c>
      <c r="H390">
        <f t="shared" si="23"/>
        <v>12.788288265382837</v>
      </c>
      <c r="I390">
        <f>CORREL(Tabel134[Afstand tot spoor (m)],Tabel134[Geluidsbelasting in dB])</f>
        <v>-0.87002127181522859</v>
      </c>
      <c r="K390" s="16"/>
    </row>
    <row r="391" spans="1:11">
      <c r="A391" s="44">
        <v>355000</v>
      </c>
      <c r="B391">
        <v>109</v>
      </c>
      <c r="C391">
        <v>94</v>
      </c>
      <c r="D391">
        <v>128.0024692970037</v>
      </c>
      <c r="E391">
        <v>50</v>
      </c>
      <c r="F391">
        <f t="shared" si="21"/>
        <v>4.7004803657924166</v>
      </c>
      <c r="G391">
        <f t="shared" si="22"/>
        <v>4.5432947822700038</v>
      </c>
      <c r="H391">
        <f t="shared" si="23"/>
        <v>12.779873068457553</v>
      </c>
      <c r="I391">
        <f>CORREL(Tabel134[Afstand tot spoor (m)],Tabel134[Geluidsbelasting in dB])</f>
        <v>-0.87002127181522859</v>
      </c>
      <c r="K391" s="16"/>
    </row>
    <row r="392" spans="1:11">
      <c r="A392" s="44">
        <v>387000</v>
      </c>
      <c r="B392">
        <v>149</v>
      </c>
      <c r="C392">
        <v>94</v>
      </c>
      <c r="D392">
        <v>104.7911073155754</v>
      </c>
      <c r="E392">
        <v>54</v>
      </c>
      <c r="F392">
        <f t="shared" si="21"/>
        <v>5.0106352940962555</v>
      </c>
      <c r="G392">
        <f t="shared" si="22"/>
        <v>4.5432947822700038</v>
      </c>
      <c r="H392">
        <f t="shared" si="23"/>
        <v>12.866179972011919</v>
      </c>
      <c r="I392">
        <f>CORREL(Tabel134[Afstand tot spoor (m)],Tabel134[Geluidsbelasting in dB])</f>
        <v>-0.87002127181522859</v>
      </c>
      <c r="K392" s="16"/>
    </row>
    <row r="393" spans="1:11">
      <c r="A393" s="44">
        <v>367000</v>
      </c>
      <c r="B393">
        <v>124</v>
      </c>
      <c r="C393">
        <v>94</v>
      </c>
      <c r="D393">
        <v>70.935212043964341</v>
      </c>
      <c r="E393">
        <v>54</v>
      </c>
      <c r="F393">
        <f t="shared" si="21"/>
        <v>4.8283137373023015</v>
      </c>
      <c r="G393">
        <f t="shared" si="22"/>
        <v>4.5432947822700038</v>
      </c>
      <c r="H393">
        <f t="shared" si="23"/>
        <v>12.813117127036707</v>
      </c>
      <c r="I393">
        <f>CORREL(Tabel134[Afstand tot spoor (m)],Tabel134[Geluidsbelasting in dB])</f>
        <v>-0.87002127181522859</v>
      </c>
      <c r="K393" s="16"/>
    </row>
    <row r="394" spans="1:11">
      <c r="A394" s="44">
        <v>355000</v>
      </c>
      <c r="B394">
        <v>109</v>
      </c>
      <c r="C394">
        <v>94</v>
      </c>
      <c r="D394">
        <v>152.82076242779749</v>
      </c>
      <c r="E394">
        <v>48</v>
      </c>
      <c r="F394">
        <f t="shared" si="21"/>
        <v>4.7004803657924166</v>
      </c>
      <c r="G394">
        <f t="shared" si="22"/>
        <v>4.5432947822700038</v>
      </c>
      <c r="H394">
        <f t="shared" si="23"/>
        <v>12.779873068457553</v>
      </c>
      <c r="I394">
        <f>CORREL(Tabel134[Afstand tot spoor (m)],Tabel134[Geluidsbelasting in dB])</f>
        <v>-0.87002127181522859</v>
      </c>
      <c r="K394" s="16"/>
    </row>
    <row r="395" spans="1:11">
      <c r="A395" s="44">
        <v>355000</v>
      </c>
      <c r="B395">
        <v>109</v>
      </c>
      <c r="C395">
        <v>94</v>
      </c>
      <c r="D395">
        <v>158.62559294680409</v>
      </c>
      <c r="E395">
        <v>48</v>
      </c>
      <c r="F395">
        <f t="shared" si="21"/>
        <v>4.7004803657924166</v>
      </c>
      <c r="G395">
        <f t="shared" si="22"/>
        <v>4.5432947822700038</v>
      </c>
      <c r="H395">
        <f t="shared" si="23"/>
        <v>12.779873068457553</v>
      </c>
      <c r="I395">
        <f>CORREL(Tabel134[Afstand tot spoor (m)],Tabel134[Geluidsbelasting in dB])</f>
        <v>-0.87002127181522859</v>
      </c>
      <c r="K395" s="16"/>
    </row>
    <row r="396" spans="1:11">
      <c r="A396" s="44">
        <v>354000</v>
      </c>
      <c r="B396">
        <v>108</v>
      </c>
      <c r="C396">
        <v>94</v>
      </c>
      <c r="D396">
        <v>180.89809634400501</v>
      </c>
      <c r="E396">
        <v>48</v>
      </c>
      <c r="F396">
        <f t="shared" si="21"/>
        <v>4.6913478822291435</v>
      </c>
      <c r="G396">
        <f t="shared" si="22"/>
        <v>4.5432947822700038</v>
      </c>
      <c r="H396">
        <f t="shared" si="23"/>
        <v>12.777052192115912</v>
      </c>
      <c r="I396">
        <f>CORREL(Tabel134[Afstand tot spoor (m)],Tabel134[Geluidsbelasting in dB])</f>
        <v>-0.87002127181522859</v>
      </c>
      <c r="K396" s="16"/>
    </row>
    <row r="397" spans="1:11">
      <c r="A397" s="44">
        <v>361000</v>
      </c>
      <c r="B397">
        <v>106</v>
      </c>
      <c r="C397">
        <v>98</v>
      </c>
      <c r="D397">
        <v>188.62259943707511</v>
      </c>
      <c r="E397">
        <v>46</v>
      </c>
      <c r="F397">
        <f t="shared" si="21"/>
        <v>4.6728288344619058</v>
      </c>
      <c r="G397">
        <f t="shared" si="22"/>
        <v>4.5849674786705723</v>
      </c>
      <c r="H397">
        <f t="shared" si="23"/>
        <v>12.796633237315017</v>
      </c>
      <c r="I397">
        <f>CORREL(Tabel134[Afstand tot spoor (m)],Tabel134[Geluidsbelasting in dB])</f>
        <v>-0.87002127181522859</v>
      </c>
      <c r="K397" s="16"/>
    </row>
    <row r="398" spans="1:11">
      <c r="A398" s="44">
        <v>404000</v>
      </c>
      <c r="B398">
        <v>106</v>
      </c>
      <c r="C398">
        <v>102</v>
      </c>
      <c r="D398">
        <v>192.3966794153132</v>
      </c>
      <c r="E398">
        <v>45</v>
      </c>
      <c r="F398">
        <f t="shared" si="21"/>
        <v>4.6728288344619058</v>
      </c>
      <c r="G398">
        <f t="shared" si="22"/>
        <v>4.6249728132842707</v>
      </c>
      <c r="H398">
        <f t="shared" si="23"/>
        <v>12.909170156943286</v>
      </c>
      <c r="I398">
        <f>CORREL(Tabel134[Afstand tot spoor (m)],Tabel134[Geluidsbelasting in dB])</f>
        <v>-0.87002127181522859</v>
      </c>
      <c r="K398" s="16"/>
    </row>
    <row r="399" spans="1:11">
      <c r="A399" s="44">
        <v>365000</v>
      </c>
      <c r="B399">
        <v>110</v>
      </c>
      <c r="C399">
        <v>98</v>
      </c>
      <c r="D399">
        <v>172.69981988865669</v>
      </c>
      <c r="E399">
        <v>45</v>
      </c>
      <c r="F399">
        <f t="shared" si="21"/>
        <v>4.7095302013123339</v>
      </c>
      <c r="G399">
        <f t="shared" si="22"/>
        <v>4.5849674786705723</v>
      </c>
      <c r="H399">
        <f t="shared" si="23"/>
        <v>12.807652632564629</v>
      </c>
      <c r="I399">
        <f>CORREL(Tabel134[Afstand tot spoor (m)],Tabel134[Geluidsbelasting in dB])</f>
        <v>-0.87002127181522859</v>
      </c>
      <c r="K399" s="16"/>
    </row>
    <row r="400" spans="1:11">
      <c r="A400" s="44">
        <v>428000</v>
      </c>
      <c r="B400">
        <v>145</v>
      </c>
      <c r="C400">
        <v>100</v>
      </c>
      <c r="D400">
        <v>86.900706412754147</v>
      </c>
      <c r="E400">
        <v>55</v>
      </c>
      <c r="F400">
        <f t="shared" si="21"/>
        <v>4.9836066217083363</v>
      </c>
      <c r="G400">
        <f t="shared" si="22"/>
        <v>4.6051701859880918</v>
      </c>
      <c r="H400">
        <f t="shared" si="23"/>
        <v>12.966878474563934</v>
      </c>
      <c r="I400">
        <f>CORREL(Tabel134[Afstand tot spoor (m)],Tabel134[Geluidsbelasting in dB])</f>
        <v>-0.87002127181522859</v>
      </c>
      <c r="K400" s="16"/>
    </row>
    <row r="401" spans="1:36">
      <c r="A401" s="44">
        <v>366000</v>
      </c>
      <c r="B401">
        <v>122</v>
      </c>
      <c r="C401">
        <v>94</v>
      </c>
      <c r="D401">
        <v>49.553343848533991</v>
      </c>
      <c r="E401">
        <v>62</v>
      </c>
      <c r="F401">
        <f t="shared" si="21"/>
        <v>4.8121843553724171</v>
      </c>
      <c r="G401">
        <f t="shared" si="22"/>
        <v>4.5432947822700038</v>
      </c>
      <c r="H401">
        <f t="shared" si="23"/>
        <v>12.810388612383504</v>
      </c>
      <c r="I401">
        <f>CORREL(Tabel134[Afstand tot spoor (m)],Tabel134[Geluidsbelasting in dB])</f>
        <v>-0.87002127181522859</v>
      </c>
      <c r="K401" s="16"/>
    </row>
    <row r="402" spans="1:36">
      <c r="A402" s="44">
        <v>407000</v>
      </c>
      <c r="B402">
        <v>118</v>
      </c>
      <c r="C402">
        <v>99</v>
      </c>
      <c r="D402">
        <v>192.8957448126595</v>
      </c>
      <c r="E402">
        <v>45</v>
      </c>
      <c r="F402">
        <f t="shared" si="21"/>
        <v>4.7791234931115296</v>
      </c>
      <c r="G402">
        <f t="shared" si="22"/>
        <v>4.5951198501345898</v>
      </c>
      <c r="H402">
        <f t="shared" si="23"/>
        <v>12.916568464424731</v>
      </c>
      <c r="I402">
        <f>CORREL(Tabel134[Afstand tot spoor (m)],Tabel134[Geluidsbelasting in dB])</f>
        <v>-0.87002127181522859</v>
      </c>
      <c r="K402" s="16"/>
    </row>
    <row r="403" spans="1:36">
      <c r="A403" s="44">
        <v>386000</v>
      </c>
      <c r="B403">
        <v>105</v>
      </c>
      <c r="C403">
        <v>94</v>
      </c>
      <c r="D403">
        <v>182.18105786273489</v>
      </c>
      <c r="E403">
        <v>47</v>
      </c>
      <c r="F403">
        <f t="shared" si="21"/>
        <v>4.6634390941120669</v>
      </c>
      <c r="G403">
        <f t="shared" si="22"/>
        <v>4.5432947822700038</v>
      </c>
      <c r="H403">
        <f t="shared" si="23"/>
        <v>12.863592648446968</v>
      </c>
      <c r="I403">
        <f>CORREL(Tabel134[Afstand tot spoor (m)],Tabel134[Geluidsbelasting in dB])</f>
        <v>-0.87002127181522859</v>
      </c>
      <c r="K403" s="16"/>
    </row>
    <row r="404" spans="1:36">
      <c r="A404" s="44">
        <v>354000</v>
      </c>
      <c r="B404">
        <v>107</v>
      </c>
      <c r="C404">
        <v>94</v>
      </c>
      <c r="D404">
        <v>182.142713273596</v>
      </c>
      <c r="E404">
        <v>47</v>
      </c>
      <c r="F404">
        <f t="shared" si="21"/>
        <v>4.6821312271242199</v>
      </c>
      <c r="G404">
        <f t="shared" si="22"/>
        <v>4.5432947822700038</v>
      </c>
      <c r="H404">
        <f t="shared" si="23"/>
        <v>12.777052192115912</v>
      </c>
      <c r="I404">
        <f>CORREL(Tabel134[Afstand tot spoor (m)],Tabel134[Geluidsbelasting in dB])</f>
        <v>-0.87002127181522859</v>
      </c>
      <c r="K404" s="16"/>
    </row>
    <row r="405" spans="1:36">
      <c r="A405" s="44">
        <v>365000</v>
      </c>
      <c r="B405">
        <v>110</v>
      </c>
      <c r="C405">
        <v>98</v>
      </c>
      <c r="D405">
        <v>173.01161043382641</v>
      </c>
      <c r="E405">
        <v>45</v>
      </c>
      <c r="F405">
        <f t="shared" si="21"/>
        <v>4.7095302013123339</v>
      </c>
      <c r="G405">
        <f t="shared" si="22"/>
        <v>4.5849674786705723</v>
      </c>
      <c r="H405">
        <f t="shared" si="23"/>
        <v>12.807652632564629</v>
      </c>
      <c r="I405">
        <f>CORREL(Tabel134[Afstand tot spoor (m)],Tabel134[Geluidsbelasting in dB])</f>
        <v>-0.87002127181522859</v>
      </c>
      <c r="K405" s="16"/>
    </row>
    <row r="406" spans="1:36">
      <c r="A406" s="44">
        <v>422000</v>
      </c>
      <c r="B406">
        <v>119</v>
      </c>
      <c r="C406">
        <v>99</v>
      </c>
      <c r="D406">
        <v>177.43255158662649</v>
      </c>
      <c r="E406">
        <v>46</v>
      </c>
      <c r="F406">
        <f t="shared" si="21"/>
        <v>4.7874917427820458</v>
      </c>
      <c r="G406">
        <f t="shared" si="22"/>
        <v>4.5951198501345898</v>
      </c>
      <c r="H406">
        <f t="shared" si="23"/>
        <v>12.952760593018148</v>
      </c>
      <c r="I406">
        <f>CORREL(Tabel134[Afstand tot spoor (m)],Tabel134[Geluidsbelasting in dB])</f>
        <v>-0.87002127181522859</v>
      </c>
      <c r="K406" s="16"/>
    </row>
    <row r="407" spans="1:36">
      <c r="A407" s="44">
        <v>416000</v>
      </c>
      <c r="B407">
        <v>130</v>
      </c>
      <c r="C407">
        <v>98</v>
      </c>
      <c r="D407">
        <v>145.1565189911648</v>
      </c>
      <c r="E407">
        <v>46</v>
      </c>
      <c r="F407">
        <f t="shared" si="21"/>
        <v>4.8751973232011512</v>
      </c>
      <c r="G407">
        <f t="shared" si="22"/>
        <v>4.5849674786705723</v>
      </c>
      <c r="H407">
        <f t="shared" si="23"/>
        <v>12.9384405392434</v>
      </c>
      <c r="I407">
        <f>CORREL(Tabel134[Afstand tot spoor (m)],Tabel134[Geluidsbelasting in dB])</f>
        <v>-0.87002127181522859</v>
      </c>
      <c r="K407" s="16"/>
    </row>
    <row r="408" spans="1:36">
      <c r="A408" s="44">
        <v>358000</v>
      </c>
      <c r="B408">
        <v>112</v>
      </c>
      <c r="C408">
        <v>90</v>
      </c>
      <c r="D408">
        <v>81.587150493602351</v>
      </c>
      <c r="E408">
        <v>47</v>
      </c>
      <c r="F408">
        <f t="shared" si="21"/>
        <v>4.7273878187123408</v>
      </c>
      <c r="G408">
        <f t="shared" si="22"/>
        <v>4.499809670330265</v>
      </c>
      <c r="H408">
        <f t="shared" si="23"/>
        <v>12.788288265382837</v>
      </c>
      <c r="I408">
        <f>CORREL(Tabel134[Afstand tot spoor (m)],Tabel134[Geluidsbelasting in dB])</f>
        <v>-0.87002127181522859</v>
      </c>
      <c r="K408" s="16"/>
    </row>
    <row r="409" spans="1:36">
      <c r="A409" s="44">
        <v>410000</v>
      </c>
      <c r="B409">
        <v>122</v>
      </c>
      <c r="C409">
        <v>99</v>
      </c>
      <c r="D409">
        <v>127.16743875023521</v>
      </c>
      <c r="E409">
        <v>47</v>
      </c>
      <c r="F409">
        <f t="shared" si="21"/>
        <v>4.8121843553724171</v>
      </c>
      <c r="G409">
        <f t="shared" si="22"/>
        <v>4.5951198501345898</v>
      </c>
      <c r="H409">
        <f t="shared" si="23"/>
        <v>12.923912438680491</v>
      </c>
      <c r="I409">
        <f>CORREL(Tabel134[Afstand tot spoor (m)],Tabel134[Geluidsbelasting in dB])</f>
        <v>-0.87002127181522859</v>
      </c>
      <c r="K409" s="16"/>
    </row>
    <row r="410" spans="1:36">
      <c r="A410" s="44">
        <v>375000</v>
      </c>
      <c r="B410">
        <v>122</v>
      </c>
      <c r="C410">
        <v>100</v>
      </c>
      <c r="D410">
        <v>45.778658180346262</v>
      </c>
      <c r="E410">
        <v>61</v>
      </c>
      <c r="F410">
        <f t="shared" si="21"/>
        <v>4.8121843553724171</v>
      </c>
      <c r="G410">
        <f t="shared" si="22"/>
        <v>4.6051701859880918</v>
      </c>
      <c r="H410">
        <f t="shared" si="23"/>
        <v>12.834681304952548</v>
      </c>
      <c r="I410">
        <f>CORREL(Tabel134[Afstand tot spoor (m)],Tabel134[Geluidsbelasting in dB])</f>
        <v>-0.87002127181522859</v>
      </c>
      <c r="K410" s="16"/>
    </row>
    <row r="411" spans="1:36">
      <c r="A411" s="44">
        <v>362000</v>
      </c>
      <c r="B411">
        <v>118</v>
      </c>
      <c r="C411">
        <v>94</v>
      </c>
      <c r="D411">
        <v>46.128320961954273</v>
      </c>
      <c r="E411">
        <v>59</v>
      </c>
      <c r="F411">
        <f t="shared" si="21"/>
        <v>4.7791234931115296</v>
      </c>
      <c r="G411">
        <f t="shared" si="22"/>
        <v>4.5432947822700038</v>
      </c>
      <c r="H411">
        <f t="shared" si="23"/>
        <v>12.799399490807907</v>
      </c>
      <c r="I411">
        <f>CORREL(Tabel134[Afstand tot spoor (m)],Tabel134[Geluidsbelasting in dB])</f>
        <v>-0.87002127181522859</v>
      </c>
      <c r="K411" s="16"/>
    </row>
    <row r="412" spans="1:36">
      <c r="A412" s="44">
        <v>403000</v>
      </c>
      <c r="B412">
        <v>105</v>
      </c>
      <c r="C412">
        <v>102</v>
      </c>
      <c r="D412">
        <v>116.4221395709946</v>
      </c>
      <c r="E412">
        <v>47</v>
      </c>
      <c r="F412">
        <f t="shared" si="21"/>
        <v>4.6634390941120669</v>
      </c>
      <c r="G412">
        <f t="shared" si="22"/>
        <v>4.6249728132842707</v>
      </c>
      <c r="H412">
        <f t="shared" si="23"/>
        <v>12.90669184092882</v>
      </c>
      <c r="I412">
        <f>CORREL(Tabel134[Afstand tot spoor (m)],Tabel134[Geluidsbelasting in dB])</f>
        <v>-0.87002127181522859</v>
      </c>
      <c r="K412" s="16"/>
    </row>
    <row r="413" spans="1:36">
      <c r="A413" s="44">
        <v>361000</v>
      </c>
      <c r="B413">
        <v>116</v>
      </c>
      <c r="C413">
        <v>94</v>
      </c>
      <c r="D413">
        <v>45.364169545261859</v>
      </c>
      <c r="E413">
        <v>57</v>
      </c>
      <c r="F413">
        <f t="shared" si="21"/>
        <v>4.7621739347977563</v>
      </c>
      <c r="G413">
        <f t="shared" si="22"/>
        <v>4.5432947822700038</v>
      </c>
      <c r="H413">
        <f t="shared" si="23"/>
        <v>12.796633237315017</v>
      </c>
      <c r="I413">
        <f>CORREL(Tabel134[Afstand tot spoor (m)],Tabel134[Geluidsbelasting in dB])</f>
        <v>-0.87002127181522859</v>
      </c>
      <c r="K413" s="16"/>
    </row>
    <row r="414" spans="1:36">
      <c r="A414" s="44">
        <v>396000</v>
      </c>
      <c r="B414">
        <v>106</v>
      </c>
      <c r="C414">
        <v>102</v>
      </c>
      <c r="D414">
        <v>143.6040554401452</v>
      </c>
      <c r="E414">
        <v>46</v>
      </c>
      <c r="F414">
        <f t="shared" si="21"/>
        <v>4.6728288344619058</v>
      </c>
      <c r="G414">
        <f t="shared" si="22"/>
        <v>4.6249728132842707</v>
      </c>
      <c r="H414">
        <f t="shared" si="23"/>
        <v>12.889169490236618</v>
      </c>
      <c r="I414">
        <f>CORREL(Tabel134[Afstand tot spoor (m)],Tabel134[Geluidsbelasting in dB])</f>
        <v>-0.87002127181522859</v>
      </c>
      <c r="K414" s="16"/>
    </row>
    <row r="415" spans="1:36" ht="13.8" thickBot="1">
      <c r="A415" s="44">
        <v>448000</v>
      </c>
      <c r="B415">
        <v>135</v>
      </c>
      <c r="C415">
        <v>109</v>
      </c>
      <c r="D415">
        <v>77.989480500012419</v>
      </c>
      <c r="E415">
        <v>53</v>
      </c>
      <c r="F415">
        <f t="shared" si="21"/>
        <v>4.9126548857360524</v>
      </c>
      <c r="G415">
        <f t="shared" si="22"/>
        <v>4.6913478822291435</v>
      </c>
      <c r="H415">
        <f t="shared" si="23"/>
        <v>13.012548511397123</v>
      </c>
      <c r="I415">
        <f>CORREL(Tabel134[Afstand tot spoor (m)],Tabel134[Geluidsbelasting in dB])</f>
        <v>-0.87002127181522859</v>
      </c>
      <c r="J415" s="13"/>
      <c r="K415" s="17"/>
      <c r="L415" s="13"/>
      <c r="M415" s="13"/>
      <c r="N415" s="13"/>
      <c r="AB415" s="12"/>
      <c r="AC415" s="12"/>
      <c r="AD415" s="12"/>
      <c r="AE415" s="12"/>
      <c r="AF415" s="12"/>
      <c r="AG415" s="12"/>
      <c r="AH415" s="12"/>
      <c r="AI415" s="12"/>
      <c r="AJ415" s="12"/>
    </row>
    <row r="416" spans="1:36" ht="13.8" thickTop="1">
      <c r="A416" s="45" t="s">
        <v>1021</v>
      </c>
      <c r="B416" s="2" t="s">
        <v>1018</v>
      </c>
      <c r="C416" s="2" t="s">
        <v>1020</v>
      </c>
      <c r="D416" s="2" t="s">
        <v>935</v>
      </c>
      <c r="E416" s="2" t="s">
        <v>934</v>
      </c>
      <c r="F416" s="2" t="s">
        <v>1017</v>
      </c>
      <c r="G416" s="2" t="s">
        <v>1019</v>
      </c>
      <c r="H416" s="2" t="s">
        <v>936</v>
      </c>
      <c r="I416" s="2" t="s">
        <v>937</v>
      </c>
    </row>
    <row r="417" spans="1:12">
      <c r="A417" s="44">
        <v>550000</v>
      </c>
      <c r="B417">
        <v>309</v>
      </c>
      <c r="C417">
        <v>124</v>
      </c>
      <c r="D417">
        <v>82.829809359911565</v>
      </c>
      <c r="E417">
        <v>55</v>
      </c>
      <c r="F417">
        <f t="shared" ref="F417:F451" si="24">LN(1+B417)</f>
        <v>5.7365722974791922</v>
      </c>
      <c r="G417">
        <f t="shared" ref="G417:G451" si="25">LN(C417)</f>
        <v>4.8202815656050371</v>
      </c>
      <c r="H417">
        <f t="shared" ref="H417:H451" si="26">LN(A417)</f>
        <v>13.217673557208654</v>
      </c>
      <c r="I417">
        <f>CORREL(Tabel134[Afstand tot spoor (m)],Tabel134[Geluidsbelasting in dB])</f>
        <v>-0.87002127181522859</v>
      </c>
      <c r="K417" s="18"/>
      <c r="L417" t="s">
        <v>636</v>
      </c>
    </row>
    <row r="418" spans="1:12">
      <c r="A418" s="44">
        <v>569000</v>
      </c>
      <c r="B418">
        <v>265</v>
      </c>
      <c r="C418">
        <v>114</v>
      </c>
      <c r="D418">
        <v>110.65856149350491</v>
      </c>
      <c r="E418">
        <v>54</v>
      </c>
      <c r="F418">
        <f t="shared" si="24"/>
        <v>5.5834963087816991</v>
      </c>
      <c r="G418">
        <f t="shared" si="25"/>
        <v>4.7361984483944957</v>
      </c>
      <c r="H418">
        <f t="shared" si="26"/>
        <v>13.251635713108469</v>
      </c>
      <c r="I418">
        <f>CORREL(Tabel134[Afstand tot spoor (m)],Tabel134[Geluidsbelasting in dB])</f>
        <v>-0.87002127181522859</v>
      </c>
      <c r="K418" s="18"/>
    </row>
    <row r="419" spans="1:12">
      <c r="A419" s="44">
        <v>539000</v>
      </c>
      <c r="B419">
        <v>192</v>
      </c>
      <c r="C419">
        <v>98</v>
      </c>
      <c r="D419">
        <v>104.2018535650727</v>
      </c>
      <c r="E419">
        <v>53</v>
      </c>
      <c r="F419">
        <f t="shared" si="24"/>
        <v>5.2626901889048856</v>
      </c>
      <c r="G419">
        <f t="shared" si="25"/>
        <v>4.5849674786705723</v>
      </c>
      <c r="H419">
        <f t="shared" si="26"/>
        <v>13.197470849891134</v>
      </c>
      <c r="I419">
        <f>CORREL(Tabel134[Afstand tot spoor (m)],Tabel134[Geluidsbelasting in dB])</f>
        <v>-0.87002127181522859</v>
      </c>
      <c r="K419" s="18"/>
    </row>
    <row r="420" spans="1:12">
      <c r="A420" s="44">
        <v>492000</v>
      </c>
      <c r="B420">
        <v>262</v>
      </c>
      <c r="C420">
        <v>130</v>
      </c>
      <c r="D420">
        <v>96.067574776287842</v>
      </c>
      <c r="E420">
        <v>55</v>
      </c>
      <c r="F420">
        <f t="shared" si="24"/>
        <v>5.5721540321777647</v>
      </c>
      <c r="G420">
        <f t="shared" si="25"/>
        <v>4.8675344504555822</v>
      </c>
      <c r="H420">
        <f t="shared" si="26"/>
        <v>13.106233995474446</v>
      </c>
      <c r="I420">
        <f>CORREL(Tabel134[Afstand tot spoor (m)],Tabel134[Geluidsbelasting in dB])</f>
        <v>-0.87002127181522859</v>
      </c>
      <c r="K420" s="18"/>
    </row>
    <row r="421" spans="1:12">
      <c r="A421" s="44">
        <v>557000</v>
      </c>
      <c r="B421">
        <v>246</v>
      </c>
      <c r="C421">
        <v>131</v>
      </c>
      <c r="D421">
        <v>77.473076523405496</v>
      </c>
      <c r="E421">
        <v>59</v>
      </c>
      <c r="F421">
        <f t="shared" si="24"/>
        <v>5.5093883366279774</v>
      </c>
      <c r="G421">
        <f t="shared" si="25"/>
        <v>4.8751973232011512</v>
      </c>
      <c r="H421">
        <f t="shared" si="26"/>
        <v>13.230320518909421</v>
      </c>
      <c r="I421">
        <f>CORREL(Tabel134[Afstand tot spoor (m)],Tabel134[Geluidsbelasting in dB])</f>
        <v>-0.87002127181522859</v>
      </c>
      <c r="K421" s="18"/>
    </row>
    <row r="422" spans="1:12">
      <c r="A422" s="44">
        <v>451000</v>
      </c>
      <c r="B422">
        <v>186</v>
      </c>
      <c r="C422">
        <v>105</v>
      </c>
      <c r="D422">
        <v>96.162726966463524</v>
      </c>
      <c r="E422">
        <v>55</v>
      </c>
      <c r="F422">
        <f t="shared" si="24"/>
        <v>5.2311086168545868</v>
      </c>
      <c r="G422">
        <f t="shared" si="25"/>
        <v>4.6539603501575231</v>
      </c>
      <c r="H422">
        <f t="shared" si="26"/>
        <v>13.019222618484815</v>
      </c>
      <c r="I422">
        <f>CORREL(Tabel134[Afstand tot spoor (m)],Tabel134[Geluidsbelasting in dB])</f>
        <v>-0.87002127181522859</v>
      </c>
      <c r="K422" s="18"/>
    </row>
    <row r="423" spans="1:12">
      <c r="A423" s="44">
        <v>499000</v>
      </c>
      <c r="B423">
        <v>269</v>
      </c>
      <c r="C423">
        <v>107</v>
      </c>
      <c r="D423">
        <v>67.167739320088742</v>
      </c>
      <c r="E423">
        <v>58</v>
      </c>
      <c r="F423">
        <f t="shared" si="24"/>
        <v>5.598421958998375</v>
      </c>
      <c r="G423">
        <f t="shared" si="25"/>
        <v>4.6728288344619058</v>
      </c>
      <c r="H423">
        <f t="shared" si="26"/>
        <v>13.120361374733656</v>
      </c>
      <c r="I423">
        <f>CORREL(Tabel134[Afstand tot spoor (m)],Tabel134[Geluidsbelasting in dB])</f>
        <v>-0.87002127181522859</v>
      </c>
      <c r="K423" s="18"/>
    </row>
    <row r="424" spans="1:12">
      <c r="A424" s="44">
        <v>474000</v>
      </c>
      <c r="B424">
        <v>186</v>
      </c>
      <c r="C424">
        <v>105</v>
      </c>
      <c r="D424">
        <v>95.90788943048797</v>
      </c>
      <c r="E424">
        <v>53</v>
      </c>
      <c r="F424">
        <f t="shared" si="24"/>
        <v>5.2311086168545868</v>
      </c>
      <c r="G424">
        <f t="shared" si="25"/>
        <v>4.6539603501575231</v>
      </c>
      <c r="H424">
        <f t="shared" si="26"/>
        <v>13.068962600677214</v>
      </c>
      <c r="I424">
        <f>CORREL(Tabel134[Afstand tot spoor (m)],Tabel134[Geluidsbelasting in dB])</f>
        <v>-0.87002127181522859</v>
      </c>
      <c r="K424" s="18"/>
    </row>
    <row r="425" spans="1:12">
      <c r="A425" s="44">
        <v>593000</v>
      </c>
      <c r="B425">
        <v>292</v>
      </c>
      <c r="C425">
        <v>151</v>
      </c>
      <c r="D425">
        <v>61.554751661431439</v>
      </c>
      <c r="E425">
        <v>58</v>
      </c>
      <c r="F425">
        <f t="shared" si="24"/>
        <v>5.6801726090170677</v>
      </c>
      <c r="G425">
        <f t="shared" si="25"/>
        <v>5.0172798368149243</v>
      </c>
      <c r="H425">
        <f t="shared" si="26"/>
        <v>13.292949677979863</v>
      </c>
      <c r="I425">
        <f>CORREL(Tabel134[Afstand tot spoor (m)],Tabel134[Geluidsbelasting in dB])</f>
        <v>-0.87002127181522859</v>
      </c>
      <c r="K425" s="18"/>
    </row>
    <row r="426" spans="1:12">
      <c r="A426" s="44">
        <v>417000</v>
      </c>
      <c r="B426">
        <v>186</v>
      </c>
      <c r="C426">
        <v>98</v>
      </c>
      <c r="D426">
        <v>95.140690588488567</v>
      </c>
      <c r="E426">
        <v>53</v>
      </c>
      <c r="F426">
        <f t="shared" si="24"/>
        <v>5.2311086168545868</v>
      </c>
      <c r="G426">
        <f t="shared" si="25"/>
        <v>4.5849674786705723</v>
      </c>
      <c r="H426">
        <f t="shared" si="26"/>
        <v>12.940841500780939</v>
      </c>
      <c r="I426">
        <f>CORREL(Tabel134[Afstand tot spoor (m)],Tabel134[Geluidsbelasting in dB])</f>
        <v>-0.87002127181522859</v>
      </c>
      <c r="K426" s="18"/>
    </row>
    <row r="427" spans="1:12">
      <c r="A427" s="44">
        <v>529000</v>
      </c>
      <c r="B427">
        <v>309</v>
      </c>
      <c r="C427">
        <v>97</v>
      </c>
      <c r="D427">
        <v>51.153129621148643</v>
      </c>
      <c r="E427">
        <v>61</v>
      </c>
      <c r="F427">
        <f t="shared" si="24"/>
        <v>5.7365722974791922</v>
      </c>
      <c r="G427">
        <f t="shared" si="25"/>
        <v>4.5747109785033828</v>
      </c>
      <c r="H427">
        <f t="shared" si="26"/>
        <v>13.178743710840436</v>
      </c>
      <c r="I427">
        <f>CORREL(Tabel134[Afstand tot spoor (m)],Tabel134[Geluidsbelasting in dB])</f>
        <v>-0.87002127181522859</v>
      </c>
      <c r="K427" s="18"/>
    </row>
    <row r="428" spans="1:12">
      <c r="A428" s="44">
        <v>413000</v>
      </c>
      <c r="B428">
        <v>186</v>
      </c>
      <c r="C428">
        <v>105</v>
      </c>
      <c r="D428">
        <v>95.059162801485286</v>
      </c>
      <c r="E428">
        <v>55</v>
      </c>
      <c r="F428">
        <f t="shared" si="24"/>
        <v>5.2311086168545868</v>
      </c>
      <c r="G428">
        <f t="shared" si="25"/>
        <v>4.6539603501575231</v>
      </c>
      <c r="H428">
        <f t="shared" si="26"/>
        <v>12.931202871943169</v>
      </c>
      <c r="I428">
        <f>CORREL(Tabel134[Afstand tot spoor (m)],Tabel134[Geluidsbelasting in dB])</f>
        <v>-0.87002127181522859</v>
      </c>
      <c r="K428" s="18"/>
    </row>
    <row r="429" spans="1:12">
      <c r="A429" s="44">
        <v>648000</v>
      </c>
      <c r="B429">
        <v>788</v>
      </c>
      <c r="C429">
        <v>117</v>
      </c>
      <c r="D429">
        <v>46.461095499332131</v>
      </c>
      <c r="E429">
        <v>61</v>
      </c>
      <c r="F429">
        <f t="shared" si="24"/>
        <v>6.6707663208458738</v>
      </c>
      <c r="G429">
        <f t="shared" si="25"/>
        <v>4.7621739347977563</v>
      </c>
      <c r="H429">
        <f t="shared" si="26"/>
        <v>13.381645975334411</v>
      </c>
      <c r="I429">
        <f>CORREL(Tabel134[Afstand tot spoor (m)],Tabel134[Geluidsbelasting in dB])</f>
        <v>-0.87002127181522859</v>
      </c>
      <c r="K429" s="18"/>
    </row>
    <row r="430" spans="1:12">
      <c r="A430" s="44">
        <v>437000</v>
      </c>
      <c r="B430">
        <v>186</v>
      </c>
      <c r="C430">
        <v>105</v>
      </c>
      <c r="D430">
        <v>95.939328009782329</v>
      </c>
      <c r="E430">
        <v>53</v>
      </c>
      <c r="F430">
        <f t="shared" si="24"/>
        <v>5.2311086168545868</v>
      </c>
      <c r="G430">
        <f t="shared" si="25"/>
        <v>4.6539603501575231</v>
      </c>
      <c r="H430">
        <f t="shared" si="26"/>
        <v>12.987688474077727</v>
      </c>
      <c r="I430">
        <f>CORREL(Tabel134[Afstand tot spoor (m)],Tabel134[Geluidsbelasting in dB])</f>
        <v>-0.87002127181522859</v>
      </c>
      <c r="K430" s="18"/>
    </row>
    <row r="431" spans="1:12">
      <c r="A431" s="44">
        <v>607000</v>
      </c>
      <c r="B431">
        <v>319</v>
      </c>
      <c r="C431">
        <v>138</v>
      </c>
      <c r="D431">
        <v>68.599388112662794</v>
      </c>
      <c r="E431">
        <v>59</v>
      </c>
      <c r="F431">
        <f t="shared" si="24"/>
        <v>5.768320995793772</v>
      </c>
      <c r="G431">
        <f t="shared" si="25"/>
        <v>4.9272536851572051</v>
      </c>
      <c r="H431">
        <f t="shared" si="26"/>
        <v>13.316284070041636</v>
      </c>
      <c r="I431">
        <f>CORREL(Tabel134[Afstand tot spoor (m)],Tabel134[Geluidsbelasting in dB])</f>
        <v>-0.87002127181522859</v>
      </c>
      <c r="K431" s="18"/>
    </row>
    <row r="432" spans="1:12">
      <c r="A432" s="44">
        <v>497000</v>
      </c>
      <c r="B432">
        <v>186</v>
      </c>
      <c r="C432">
        <v>117</v>
      </c>
      <c r="D432">
        <v>95.665981839256816</v>
      </c>
      <c r="E432">
        <v>56</v>
      </c>
      <c r="F432">
        <f t="shared" si="24"/>
        <v>5.2311086168545868</v>
      </c>
      <c r="G432">
        <f t="shared" si="25"/>
        <v>4.7621739347977563</v>
      </c>
      <c r="H432">
        <f t="shared" si="26"/>
        <v>13.116345305078767</v>
      </c>
      <c r="I432">
        <f>CORREL(Tabel134[Afstand tot spoor (m)],Tabel134[Geluidsbelasting in dB])</f>
        <v>-0.87002127181522859</v>
      </c>
      <c r="K432" s="18"/>
    </row>
    <row r="433" spans="1:11">
      <c r="A433" s="44">
        <v>517000</v>
      </c>
      <c r="B433">
        <v>292</v>
      </c>
      <c r="C433">
        <v>103</v>
      </c>
      <c r="D433">
        <v>63.096728999906091</v>
      </c>
      <c r="E433">
        <v>59</v>
      </c>
      <c r="F433">
        <f t="shared" si="24"/>
        <v>5.6801726090170677</v>
      </c>
      <c r="G433">
        <f t="shared" si="25"/>
        <v>4.6347289882296359</v>
      </c>
      <c r="H433">
        <f t="shared" si="26"/>
        <v>13.155798153490567</v>
      </c>
      <c r="I433">
        <f>CORREL(Tabel134[Afstand tot spoor (m)],Tabel134[Geluidsbelasting in dB])</f>
        <v>-0.87002127181522859</v>
      </c>
      <c r="K433" s="18"/>
    </row>
    <row r="434" spans="1:11">
      <c r="A434" s="44">
        <v>581000</v>
      </c>
      <c r="B434">
        <v>260</v>
      </c>
      <c r="C434">
        <v>122</v>
      </c>
      <c r="D434">
        <v>95.899262372962298</v>
      </c>
      <c r="E434">
        <v>56</v>
      </c>
      <c r="F434">
        <f t="shared" si="24"/>
        <v>5.5645204073226937</v>
      </c>
      <c r="G434">
        <f t="shared" si="25"/>
        <v>4.8040210447332568</v>
      </c>
      <c r="H434">
        <f t="shared" si="26"/>
        <v>13.272506035834049</v>
      </c>
      <c r="I434">
        <f>CORREL(Tabel134[Afstand tot spoor (m)],Tabel134[Geluidsbelasting in dB])</f>
        <v>-0.87002127181522859</v>
      </c>
      <c r="K434" s="18"/>
    </row>
    <row r="435" spans="1:11">
      <c r="A435" s="44">
        <v>528000</v>
      </c>
      <c r="B435">
        <v>333</v>
      </c>
      <c r="C435">
        <v>92</v>
      </c>
      <c r="D435">
        <v>50.990549841940492</v>
      </c>
      <c r="E435">
        <v>62</v>
      </c>
      <c r="F435">
        <f t="shared" si="24"/>
        <v>5.8111409929767008</v>
      </c>
      <c r="G435">
        <f t="shared" si="25"/>
        <v>4.5217885770490405</v>
      </c>
      <c r="H435">
        <f t="shared" si="26"/>
        <v>13.176851562688398</v>
      </c>
      <c r="I435">
        <f>CORREL(Tabel134[Afstand tot spoor (m)],Tabel134[Geluidsbelasting in dB])</f>
        <v>-0.87002127181522859</v>
      </c>
      <c r="K435" s="18"/>
    </row>
    <row r="436" spans="1:11">
      <c r="A436" s="44">
        <v>474000</v>
      </c>
      <c r="B436">
        <v>229</v>
      </c>
      <c r="C436">
        <v>107</v>
      </c>
      <c r="D436">
        <v>96.109610775466621</v>
      </c>
      <c r="E436">
        <v>56</v>
      </c>
      <c r="F436">
        <f t="shared" si="24"/>
        <v>5.4380793089231956</v>
      </c>
      <c r="G436">
        <f t="shared" si="25"/>
        <v>4.6728288344619058</v>
      </c>
      <c r="H436">
        <f t="shared" si="26"/>
        <v>13.068962600677214</v>
      </c>
      <c r="I436">
        <f>CORREL(Tabel134[Afstand tot spoor (m)],Tabel134[Geluidsbelasting in dB])</f>
        <v>-0.87002127181522859</v>
      </c>
      <c r="K436" s="18"/>
    </row>
    <row r="437" spans="1:11">
      <c r="A437" s="44">
        <v>542000</v>
      </c>
      <c r="B437">
        <v>368</v>
      </c>
      <c r="C437">
        <v>100</v>
      </c>
      <c r="D437">
        <v>45.425299504857939</v>
      </c>
      <c r="E437">
        <v>62</v>
      </c>
      <c r="F437">
        <f t="shared" si="24"/>
        <v>5.9107966440405271</v>
      </c>
      <c r="G437">
        <f t="shared" si="25"/>
        <v>4.6051701859880918</v>
      </c>
      <c r="H437">
        <f t="shared" si="26"/>
        <v>13.203021280421783</v>
      </c>
      <c r="I437">
        <f>CORREL(Tabel134[Afstand tot spoor (m)],Tabel134[Geluidsbelasting in dB])</f>
        <v>-0.87002127181522859</v>
      </c>
      <c r="K437" s="18"/>
    </row>
    <row r="438" spans="1:11">
      <c r="A438" s="44">
        <v>394000</v>
      </c>
      <c r="B438">
        <v>191</v>
      </c>
      <c r="C438">
        <v>102</v>
      </c>
      <c r="D438">
        <v>95.300169075017322</v>
      </c>
      <c r="E438">
        <v>57</v>
      </c>
      <c r="F438">
        <f t="shared" si="24"/>
        <v>5.2574953720277815</v>
      </c>
      <c r="G438">
        <f t="shared" si="25"/>
        <v>4.6249728132842707</v>
      </c>
      <c r="H438">
        <f t="shared" si="26"/>
        <v>12.884106188280072</v>
      </c>
      <c r="I438">
        <f>CORREL(Tabel134[Afstand tot spoor (m)],Tabel134[Geluidsbelasting in dB])</f>
        <v>-0.87002127181522859</v>
      </c>
      <c r="K438" s="18"/>
    </row>
    <row r="439" spans="1:11">
      <c r="A439" s="44">
        <v>510000</v>
      </c>
      <c r="B439">
        <v>404</v>
      </c>
      <c r="C439">
        <v>88</v>
      </c>
      <c r="D439">
        <v>33.988768064616593</v>
      </c>
      <c r="E439">
        <v>64</v>
      </c>
      <c r="F439">
        <f t="shared" si="24"/>
        <v>6.0038870671065387</v>
      </c>
      <c r="G439">
        <f t="shared" si="25"/>
        <v>4.4773368144782069</v>
      </c>
      <c r="H439">
        <f t="shared" si="26"/>
        <v>13.142166004700508</v>
      </c>
      <c r="I439">
        <f>CORREL(Tabel134[Afstand tot spoor (m)],Tabel134[Geluidsbelasting in dB])</f>
        <v>-0.87002127181522859</v>
      </c>
      <c r="K439" s="18"/>
    </row>
    <row r="440" spans="1:11">
      <c r="A440" s="44">
        <v>454000</v>
      </c>
      <c r="B440">
        <v>200</v>
      </c>
      <c r="C440">
        <v>106</v>
      </c>
      <c r="D440">
        <v>95.698486766293982</v>
      </c>
      <c r="E440">
        <v>56</v>
      </c>
      <c r="F440">
        <f t="shared" si="24"/>
        <v>5.3033049080590757</v>
      </c>
      <c r="G440">
        <f t="shared" si="25"/>
        <v>4.6634390941120669</v>
      </c>
      <c r="H440">
        <f t="shared" si="26"/>
        <v>13.025852477023484</v>
      </c>
      <c r="I440">
        <f>CORREL(Tabel134[Afstand tot spoor (m)],Tabel134[Geluidsbelasting in dB])</f>
        <v>-0.87002127181522859</v>
      </c>
      <c r="K440" s="18"/>
    </row>
    <row r="441" spans="1:11">
      <c r="A441" s="44">
        <v>563000</v>
      </c>
      <c r="B441">
        <v>790</v>
      </c>
      <c r="C441">
        <v>92</v>
      </c>
      <c r="D441">
        <v>28.043750009115499</v>
      </c>
      <c r="E441">
        <v>66</v>
      </c>
      <c r="F441">
        <f t="shared" si="24"/>
        <v>6.6732979677676543</v>
      </c>
      <c r="G441">
        <f t="shared" si="25"/>
        <v>4.5217885770490405</v>
      </c>
      <c r="H441">
        <f t="shared" si="26"/>
        <v>13.241034907121827</v>
      </c>
      <c r="I441">
        <f>CORREL(Tabel134[Afstand tot spoor (m)],Tabel134[Geluidsbelasting in dB])</f>
        <v>-0.87002127181522859</v>
      </c>
      <c r="K441" s="18"/>
    </row>
    <row r="442" spans="1:11">
      <c r="A442" s="44">
        <v>534000</v>
      </c>
      <c r="B442">
        <v>317</v>
      </c>
      <c r="C442">
        <v>111</v>
      </c>
      <c r="D442">
        <v>96.064425341915879</v>
      </c>
      <c r="E442">
        <v>56</v>
      </c>
      <c r="F442">
        <f t="shared" si="24"/>
        <v>5.7620513827801769</v>
      </c>
      <c r="G442">
        <f t="shared" si="25"/>
        <v>4.7095302013123339</v>
      </c>
      <c r="H442">
        <f t="shared" si="26"/>
        <v>13.188151117942333</v>
      </c>
      <c r="I442">
        <f>CORREL(Tabel134[Afstand tot spoor (m)],Tabel134[Geluidsbelasting in dB])</f>
        <v>-0.87002127181522859</v>
      </c>
      <c r="K442" s="18"/>
    </row>
    <row r="443" spans="1:11">
      <c r="A443" s="44">
        <v>592000</v>
      </c>
      <c r="B443">
        <v>521</v>
      </c>
      <c r="C443">
        <v>124</v>
      </c>
      <c r="D443">
        <v>27.839844063600982</v>
      </c>
      <c r="E443">
        <v>66</v>
      </c>
      <c r="F443">
        <f t="shared" si="24"/>
        <v>6.2576675878826391</v>
      </c>
      <c r="G443">
        <f t="shared" si="25"/>
        <v>4.8202815656050371</v>
      </c>
      <c r="H443">
        <f t="shared" si="26"/>
        <v>13.291261913866142</v>
      </c>
      <c r="I443">
        <f>CORREL(Tabel134[Afstand tot spoor (m)],Tabel134[Geluidsbelasting in dB])</f>
        <v>-0.87002127181522859</v>
      </c>
      <c r="K443" s="18"/>
    </row>
    <row r="444" spans="1:11">
      <c r="A444" s="44">
        <v>584000</v>
      </c>
      <c r="B444">
        <v>334</v>
      </c>
      <c r="C444">
        <v>124</v>
      </c>
      <c r="D444">
        <v>94.808312888472187</v>
      </c>
      <c r="E444">
        <v>56</v>
      </c>
      <c r="F444">
        <f t="shared" si="24"/>
        <v>5.8141305318250662</v>
      </c>
      <c r="G444">
        <f t="shared" si="25"/>
        <v>4.8202815656050371</v>
      </c>
      <c r="H444">
        <f t="shared" si="26"/>
        <v>13.277656261810364</v>
      </c>
      <c r="I444">
        <f>CORREL(Tabel134[Afstand tot spoor (m)],Tabel134[Geluidsbelasting in dB])</f>
        <v>-0.87002127181522859</v>
      </c>
      <c r="K444" s="18"/>
    </row>
    <row r="445" spans="1:11">
      <c r="A445" s="44">
        <v>505000</v>
      </c>
      <c r="B445">
        <v>278</v>
      </c>
      <c r="C445">
        <v>88</v>
      </c>
      <c r="D445">
        <v>33.814755005193938</v>
      </c>
      <c r="E445">
        <v>63</v>
      </c>
      <c r="F445">
        <f t="shared" si="24"/>
        <v>5.6312117818213654</v>
      </c>
      <c r="G445">
        <f t="shared" si="25"/>
        <v>4.4773368144782069</v>
      </c>
      <c r="H445">
        <f t="shared" si="26"/>
        <v>13.132313708257497</v>
      </c>
      <c r="I445">
        <f>CORREL(Tabel134[Afstand tot spoor (m)],Tabel134[Geluidsbelasting in dB])</f>
        <v>-0.87002127181522859</v>
      </c>
      <c r="K445" s="18"/>
    </row>
    <row r="446" spans="1:11">
      <c r="A446" s="44">
        <v>457000</v>
      </c>
      <c r="B446">
        <v>200</v>
      </c>
      <c r="C446">
        <v>100</v>
      </c>
      <c r="D446">
        <v>94.711849476777999</v>
      </c>
      <c r="E446">
        <v>56</v>
      </c>
      <c r="F446">
        <f t="shared" si="24"/>
        <v>5.3033049080590757</v>
      </c>
      <c r="G446">
        <f t="shared" si="25"/>
        <v>4.6051701859880918</v>
      </c>
      <c r="H446">
        <f t="shared" si="26"/>
        <v>13.032438669876342</v>
      </c>
      <c r="I446">
        <f>CORREL(Tabel134[Afstand tot spoor (m)],Tabel134[Geluidsbelasting in dB])</f>
        <v>-0.87002127181522859</v>
      </c>
      <c r="K446" s="18"/>
    </row>
    <row r="447" spans="1:11">
      <c r="A447" s="44">
        <v>569000</v>
      </c>
      <c r="B447">
        <v>278</v>
      </c>
      <c r="C447">
        <v>150</v>
      </c>
      <c r="D447">
        <v>45.895952239827203</v>
      </c>
      <c r="E447">
        <v>62</v>
      </c>
      <c r="F447">
        <f t="shared" si="24"/>
        <v>5.6312117818213654</v>
      </c>
      <c r="G447">
        <f t="shared" si="25"/>
        <v>5.0106352940962555</v>
      </c>
      <c r="H447">
        <f t="shared" si="26"/>
        <v>13.251635713108469</v>
      </c>
      <c r="I447">
        <f>CORREL(Tabel134[Afstand tot spoor (m)],Tabel134[Geluidsbelasting in dB])</f>
        <v>-0.87002127181522859</v>
      </c>
      <c r="K447" s="18"/>
    </row>
    <row r="448" spans="1:11">
      <c r="A448" s="44">
        <v>403000</v>
      </c>
      <c r="B448">
        <v>194</v>
      </c>
      <c r="C448">
        <v>114</v>
      </c>
      <c r="D448">
        <v>94.928847936219185</v>
      </c>
      <c r="E448">
        <v>56</v>
      </c>
      <c r="F448">
        <f t="shared" si="24"/>
        <v>5.2729995585637468</v>
      </c>
      <c r="G448">
        <f t="shared" si="25"/>
        <v>4.7361984483944957</v>
      </c>
      <c r="H448">
        <f t="shared" si="26"/>
        <v>12.90669184092882</v>
      </c>
      <c r="I448">
        <f>CORREL(Tabel134[Afstand tot spoor (m)],Tabel134[Geluidsbelasting in dB])</f>
        <v>-0.87002127181522859</v>
      </c>
      <c r="K448" s="18"/>
    </row>
    <row r="449" spans="1:11">
      <c r="A449" s="44">
        <v>652000</v>
      </c>
      <c r="B449">
        <v>281</v>
      </c>
      <c r="C449">
        <v>150</v>
      </c>
      <c r="D449">
        <v>51.427585931452882</v>
      </c>
      <c r="E449">
        <v>62</v>
      </c>
      <c r="F449">
        <f t="shared" si="24"/>
        <v>5.6419070709381138</v>
      </c>
      <c r="G449">
        <f t="shared" si="25"/>
        <v>5.0106352940962555</v>
      </c>
      <c r="H449">
        <f t="shared" si="26"/>
        <v>13.387799840908791</v>
      </c>
      <c r="I449">
        <f>CORREL(Tabel134[Afstand tot spoor (m)],Tabel134[Geluidsbelasting in dB])</f>
        <v>-0.87002127181522859</v>
      </c>
      <c r="K449" s="18"/>
    </row>
    <row r="450" spans="1:11">
      <c r="A450" s="44">
        <v>673000</v>
      </c>
      <c r="B450">
        <v>470</v>
      </c>
      <c r="C450">
        <v>141</v>
      </c>
      <c r="D450">
        <v>95.530919100126098</v>
      </c>
      <c r="E450">
        <v>56</v>
      </c>
      <c r="F450">
        <f t="shared" si="24"/>
        <v>6.1548580940164177</v>
      </c>
      <c r="G450">
        <f t="shared" si="25"/>
        <v>4.9487598903781684</v>
      </c>
      <c r="H450">
        <f t="shared" si="26"/>
        <v>13.419500608626866</v>
      </c>
      <c r="I450">
        <f>CORREL(Tabel134[Afstand tot spoor (m)],Tabel134[Geluidsbelasting in dB])</f>
        <v>-0.87002127181522859</v>
      </c>
      <c r="K450" s="18"/>
    </row>
    <row r="451" spans="1:11">
      <c r="A451" s="44">
        <v>555000</v>
      </c>
      <c r="B451">
        <v>275</v>
      </c>
      <c r="C451">
        <v>98</v>
      </c>
      <c r="D451">
        <v>62.620918742364744</v>
      </c>
      <c r="E451">
        <v>61</v>
      </c>
      <c r="F451">
        <f t="shared" si="24"/>
        <v>5.6204008657171496</v>
      </c>
      <c r="G451">
        <f t="shared" si="25"/>
        <v>4.5849674786705723</v>
      </c>
      <c r="H451">
        <f t="shared" si="26"/>
        <v>13.226723392728571</v>
      </c>
      <c r="I451">
        <f>CORREL(Tabel134[Afstand tot spoor (m)],Tabel134[Geluidsbelasting in dB])</f>
        <v>-0.87002127181522859</v>
      </c>
      <c r="K451" s="18"/>
    </row>
    <row r="452" spans="1:11">
      <c r="A452" s="44">
        <v>617000</v>
      </c>
      <c r="B452">
        <v>352</v>
      </c>
      <c r="C452">
        <v>108</v>
      </c>
      <c r="D452">
        <v>68.586212154999373</v>
      </c>
      <c r="E452">
        <v>57</v>
      </c>
      <c r="F452">
        <f t="shared" ref="F452:F515" si="27">LN(1+B452)</f>
        <v>5.8664680569332965</v>
      </c>
      <c r="G452">
        <f t="shared" ref="G452:G515" si="28">LN(C452)</f>
        <v>4.6821312271242199</v>
      </c>
      <c r="H452">
        <f t="shared" ref="H452:H515" si="29">LN(A452)</f>
        <v>13.332624302887524</v>
      </c>
      <c r="I452">
        <f>CORREL(Tabel134[Afstand tot spoor (m)],Tabel134[Geluidsbelasting in dB])</f>
        <v>-0.87002127181522859</v>
      </c>
      <c r="K452" s="18"/>
    </row>
    <row r="453" spans="1:11">
      <c r="A453" s="44">
        <v>533000</v>
      </c>
      <c r="B453">
        <v>351</v>
      </c>
      <c r="C453">
        <v>136</v>
      </c>
      <c r="D453">
        <v>68.067517227545679</v>
      </c>
      <c r="E453">
        <v>57</v>
      </c>
      <c r="F453">
        <f t="shared" si="27"/>
        <v>5.8636311755980968</v>
      </c>
      <c r="G453">
        <f t="shared" si="28"/>
        <v>4.9126548857360524</v>
      </c>
      <c r="H453">
        <f t="shared" si="29"/>
        <v>13.186276703147982</v>
      </c>
      <c r="I453">
        <f>CORREL(Tabel134[Afstand tot spoor (m)],Tabel134[Geluidsbelasting in dB])</f>
        <v>-0.87002127181522859</v>
      </c>
      <c r="K453" s="18"/>
    </row>
    <row r="454" spans="1:11">
      <c r="A454" s="44">
        <v>505000</v>
      </c>
      <c r="B454">
        <v>275</v>
      </c>
      <c r="C454">
        <v>118</v>
      </c>
      <c r="D454">
        <v>60.2553870999322</v>
      </c>
      <c r="E454">
        <v>60</v>
      </c>
      <c r="F454">
        <f t="shared" si="27"/>
        <v>5.6204008657171496</v>
      </c>
      <c r="G454">
        <f t="shared" si="28"/>
        <v>4.7706846244656651</v>
      </c>
      <c r="H454">
        <f t="shared" si="29"/>
        <v>13.132313708257497</v>
      </c>
      <c r="I454">
        <f>CORREL(Tabel134[Afstand tot spoor (m)],Tabel134[Geluidsbelasting in dB])</f>
        <v>-0.87002127181522859</v>
      </c>
      <c r="K454" s="18"/>
    </row>
    <row r="455" spans="1:11">
      <c r="A455" s="44">
        <v>494000</v>
      </c>
      <c r="B455">
        <v>280</v>
      </c>
      <c r="C455">
        <v>113</v>
      </c>
      <c r="D455">
        <v>51.9464124931201</v>
      </c>
      <c r="E455">
        <v>62</v>
      </c>
      <c r="F455">
        <f t="shared" si="27"/>
        <v>5.6383546693337454</v>
      </c>
      <c r="G455">
        <f t="shared" si="28"/>
        <v>4.7273878187123408</v>
      </c>
      <c r="H455">
        <f t="shared" si="29"/>
        <v>13.110290796170059</v>
      </c>
      <c r="I455">
        <f>CORREL(Tabel134[Afstand tot spoor (m)],Tabel134[Geluidsbelasting in dB])</f>
        <v>-0.87002127181522859</v>
      </c>
      <c r="K455" s="18"/>
    </row>
    <row r="456" spans="1:11">
      <c r="A456" s="44">
        <v>510000</v>
      </c>
      <c r="B456">
        <v>279</v>
      </c>
      <c r="C456">
        <v>99</v>
      </c>
      <c r="D456">
        <v>45.061532914398562</v>
      </c>
      <c r="E456">
        <v>62</v>
      </c>
      <c r="F456">
        <f t="shared" si="27"/>
        <v>5.6347896031692493</v>
      </c>
      <c r="G456">
        <f t="shared" si="28"/>
        <v>4.5951198501345898</v>
      </c>
      <c r="H456">
        <f t="shared" si="29"/>
        <v>13.142166004700508</v>
      </c>
      <c r="I456">
        <f>CORREL(Tabel134[Afstand tot spoor (m)],Tabel134[Geluidsbelasting in dB])</f>
        <v>-0.87002127181522859</v>
      </c>
      <c r="K456" s="18"/>
    </row>
    <row r="457" spans="1:11">
      <c r="A457" s="44">
        <v>526000</v>
      </c>
      <c r="B457">
        <v>277</v>
      </c>
      <c r="C457">
        <v>100</v>
      </c>
      <c r="D457">
        <v>33.260218318268457</v>
      </c>
      <c r="E457">
        <v>66</v>
      </c>
      <c r="F457">
        <f t="shared" si="27"/>
        <v>5.6276211136906369</v>
      </c>
      <c r="G457">
        <f t="shared" si="28"/>
        <v>4.6051701859880918</v>
      </c>
      <c r="H457">
        <f t="shared" si="29"/>
        <v>13.173056491719846</v>
      </c>
      <c r="I457">
        <f>CORREL(Tabel134[Afstand tot spoor (m)],Tabel134[Geluidsbelasting in dB])</f>
        <v>-0.87002127181522859</v>
      </c>
      <c r="K457" s="18"/>
    </row>
    <row r="458" spans="1:11">
      <c r="A458" s="44">
        <v>638000</v>
      </c>
      <c r="B458">
        <v>519</v>
      </c>
      <c r="C458">
        <v>126</v>
      </c>
      <c r="D458">
        <v>26.867990989094508</v>
      </c>
      <c r="E458">
        <v>66</v>
      </c>
      <c r="F458">
        <f t="shared" si="27"/>
        <v>6.253828811575473</v>
      </c>
      <c r="G458">
        <f t="shared" si="28"/>
        <v>4.836281906951478</v>
      </c>
      <c r="H458">
        <f t="shared" si="29"/>
        <v>13.366093562326927</v>
      </c>
      <c r="I458">
        <f>CORREL(Tabel134[Afstand tot spoor (m)],Tabel134[Geluidsbelasting in dB])</f>
        <v>-0.87002127181522859</v>
      </c>
      <c r="K458" s="18"/>
    </row>
    <row r="459" spans="1:11">
      <c r="A459" s="44">
        <v>598000</v>
      </c>
      <c r="B459">
        <v>517</v>
      </c>
      <c r="C459">
        <v>104</v>
      </c>
      <c r="D459">
        <v>27.72603535105111</v>
      </c>
      <c r="E459">
        <v>65</v>
      </c>
      <c r="F459">
        <f t="shared" si="27"/>
        <v>6.2499752422594828</v>
      </c>
      <c r="G459">
        <f t="shared" si="28"/>
        <v>4.6443908991413725</v>
      </c>
      <c r="H459">
        <f t="shared" si="29"/>
        <v>13.301346032932768</v>
      </c>
      <c r="I459">
        <f>CORREL(Tabel134[Afstand tot spoor (m)],Tabel134[Geluidsbelasting in dB])</f>
        <v>-0.87002127181522859</v>
      </c>
      <c r="K459" s="18"/>
    </row>
    <row r="460" spans="1:11">
      <c r="A460" s="44">
        <v>470000</v>
      </c>
      <c r="B460">
        <v>274</v>
      </c>
      <c r="C460">
        <v>110</v>
      </c>
      <c r="D460">
        <v>33.867595487650519</v>
      </c>
      <c r="E460">
        <v>65</v>
      </c>
      <c r="F460">
        <f t="shared" si="27"/>
        <v>5.6167710976665717</v>
      </c>
      <c r="G460">
        <f t="shared" si="28"/>
        <v>4.7004803657924166</v>
      </c>
      <c r="H460">
        <f t="shared" si="29"/>
        <v>13.060487973686241</v>
      </c>
      <c r="I460">
        <f>CORREL(Tabel134[Afstand tot spoor (m)],Tabel134[Geluidsbelasting in dB])</f>
        <v>-0.87002127181522859</v>
      </c>
      <c r="K460" s="18"/>
    </row>
    <row r="461" spans="1:11">
      <c r="A461" s="44">
        <v>460000</v>
      </c>
      <c r="B461">
        <v>279</v>
      </c>
      <c r="C461">
        <v>91</v>
      </c>
      <c r="D461">
        <v>45.146300471094648</v>
      </c>
      <c r="E461">
        <v>63</v>
      </c>
      <c r="F461">
        <f t="shared" si="27"/>
        <v>5.6347896031692493</v>
      </c>
      <c r="G461">
        <f t="shared" si="28"/>
        <v>4.5108595065168497</v>
      </c>
      <c r="H461">
        <f t="shared" si="29"/>
        <v>13.038981768465277</v>
      </c>
      <c r="I461">
        <f>CORREL(Tabel134[Afstand tot spoor (m)],Tabel134[Geluidsbelasting in dB])</f>
        <v>-0.87002127181522859</v>
      </c>
      <c r="K461" s="18"/>
    </row>
    <row r="462" spans="1:11">
      <c r="A462" s="44">
        <v>501000</v>
      </c>
      <c r="B462">
        <v>276</v>
      </c>
      <c r="C462">
        <v>88</v>
      </c>
      <c r="D462">
        <v>51.175498899563699</v>
      </c>
      <c r="E462">
        <v>62</v>
      </c>
      <c r="F462">
        <f t="shared" si="27"/>
        <v>5.6240175061873385</v>
      </c>
      <c r="G462">
        <f t="shared" si="28"/>
        <v>4.4773368144782069</v>
      </c>
      <c r="H462">
        <f t="shared" si="29"/>
        <v>13.124361380067002</v>
      </c>
      <c r="I462">
        <f>CORREL(Tabel134[Afstand tot spoor (m)],Tabel134[Geluidsbelasting in dB])</f>
        <v>-0.87002127181522859</v>
      </c>
      <c r="K462" s="18"/>
    </row>
    <row r="463" spans="1:11">
      <c r="A463" s="44">
        <v>549000</v>
      </c>
      <c r="B463">
        <v>275</v>
      </c>
      <c r="C463">
        <v>101</v>
      </c>
      <c r="D463">
        <v>62.723597257070082</v>
      </c>
      <c r="E463">
        <v>59</v>
      </c>
      <c r="F463">
        <f t="shared" si="27"/>
        <v>5.6204008657171496</v>
      </c>
      <c r="G463">
        <f t="shared" si="28"/>
        <v>4.6151205168412597</v>
      </c>
      <c r="H463">
        <f t="shared" si="29"/>
        <v>13.215853720491667</v>
      </c>
      <c r="I463">
        <f>CORREL(Tabel134[Afstand tot spoor (m)],Tabel134[Geluidsbelasting in dB])</f>
        <v>-0.87002127181522859</v>
      </c>
      <c r="K463" s="18"/>
    </row>
    <row r="464" spans="1:11">
      <c r="A464" s="44">
        <v>581000</v>
      </c>
      <c r="B464">
        <v>351</v>
      </c>
      <c r="C464">
        <v>134</v>
      </c>
      <c r="D464">
        <v>68.757344585675199</v>
      </c>
      <c r="E464">
        <v>59</v>
      </c>
      <c r="F464">
        <f t="shared" si="27"/>
        <v>5.8636311755980968</v>
      </c>
      <c r="G464">
        <f t="shared" si="28"/>
        <v>4.8978397999509111</v>
      </c>
      <c r="H464">
        <f t="shared" si="29"/>
        <v>13.272506035834049</v>
      </c>
      <c r="I464">
        <f>CORREL(Tabel134[Afstand tot spoor (m)],Tabel134[Geluidsbelasting in dB])</f>
        <v>-0.87002127181522859</v>
      </c>
      <c r="K464" s="18"/>
    </row>
    <row r="465" spans="1:11">
      <c r="A465" s="44">
        <v>591000</v>
      </c>
      <c r="B465">
        <v>353</v>
      </c>
      <c r="C465">
        <v>120</v>
      </c>
      <c r="D465">
        <v>67.975108874090893</v>
      </c>
      <c r="E465">
        <v>58</v>
      </c>
      <c r="F465">
        <f t="shared" si="27"/>
        <v>5.8692969131337742</v>
      </c>
      <c r="G465">
        <f t="shared" si="28"/>
        <v>4.7874917427820458</v>
      </c>
      <c r="H465">
        <f t="shared" si="29"/>
        <v>13.289571296388235</v>
      </c>
      <c r="I465">
        <f>CORREL(Tabel134[Afstand tot spoor (m)],Tabel134[Geluidsbelasting in dB])</f>
        <v>-0.87002127181522859</v>
      </c>
      <c r="K465" s="18"/>
    </row>
    <row r="466" spans="1:11">
      <c r="A466" s="44">
        <v>522000</v>
      </c>
      <c r="B466">
        <v>280</v>
      </c>
      <c r="C466">
        <v>101</v>
      </c>
      <c r="D466">
        <v>62.961602760663112</v>
      </c>
      <c r="E466">
        <v>58</v>
      </c>
      <c r="F466">
        <f t="shared" si="27"/>
        <v>5.6383546693337454</v>
      </c>
      <c r="G466">
        <f t="shared" si="28"/>
        <v>4.6151205168412597</v>
      </c>
      <c r="H466">
        <f t="shared" si="29"/>
        <v>13.165422866864775</v>
      </c>
      <c r="I466">
        <f>CORREL(Tabel134[Afstand tot spoor (m)],Tabel134[Geluidsbelasting in dB])</f>
        <v>-0.87002127181522859</v>
      </c>
      <c r="K466" s="18"/>
    </row>
    <row r="467" spans="1:11">
      <c r="A467" s="44">
        <v>490000</v>
      </c>
      <c r="B467">
        <v>280</v>
      </c>
      <c r="C467">
        <v>102</v>
      </c>
      <c r="D467">
        <v>50.568009493800297</v>
      </c>
      <c r="E467">
        <v>61</v>
      </c>
      <c r="F467">
        <f t="shared" si="27"/>
        <v>5.6383546693337454</v>
      </c>
      <c r="G467">
        <f t="shared" si="28"/>
        <v>4.6249728132842707</v>
      </c>
      <c r="H467">
        <f t="shared" si="29"/>
        <v>13.102160670086809</v>
      </c>
      <c r="I467">
        <f>CORREL(Tabel134[Afstand tot spoor (m)],Tabel134[Geluidsbelasting in dB])</f>
        <v>-0.87002127181522859</v>
      </c>
      <c r="K467" s="18"/>
    </row>
    <row r="468" spans="1:11">
      <c r="A468" s="44">
        <v>487000</v>
      </c>
      <c r="B468">
        <v>280</v>
      </c>
      <c r="C468">
        <v>107</v>
      </c>
      <c r="D468">
        <v>44.262301043868739</v>
      </c>
      <c r="E468">
        <v>62</v>
      </c>
      <c r="F468">
        <f t="shared" si="27"/>
        <v>5.6383546693337454</v>
      </c>
      <c r="G468">
        <f t="shared" si="28"/>
        <v>4.6728288344619058</v>
      </c>
      <c r="H468">
        <f t="shared" si="29"/>
        <v>13.096019402064726</v>
      </c>
      <c r="I468">
        <f>CORREL(Tabel134[Afstand tot spoor (m)],Tabel134[Geluidsbelasting in dB])</f>
        <v>-0.87002127181522859</v>
      </c>
      <c r="K468" s="18"/>
    </row>
    <row r="469" spans="1:11">
      <c r="A469" s="44">
        <v>539000</v>
      </c>
      <c r="B469">
        <v>280</v>
      </c>
      <c r="C469">
        <v>112</v>
      </c>
      <c r="D469">
        <v>33.602136296293061</v>
      </c>
      <c r="E469">
        <v>64</v>
      </c>
      <c r="F469">
        <f t="shared" si="27"/>
        <v>5.6383546693337454</v>
      </c>
      <c r="G469">
        <f t="shared" si="28"/>
        <v>4.7184988712950942</v>
      </c>
      <c r="H469">
        <f t="shared" si="29"/>
        <v>13.197470849891134</v>
      </c>
      <c r="I469">
        <f>CORREL(Tabel134[Afstand tot spoor (m)],Tabel134[Geluidsbelasting in dB])</f>
        <v>-0.87002127181522859</v>
      </c>
      <c r="K469" s="18"/>
    </row>
    <row r="470" spans="1:11">
      <c r="A470" s="44">
        <v>529000</v>
      </c>
      <c r="B470">
        <v>523</v>
      </c>
      <c r="C470">
        <v>93</v>
      </c>
      <c r="D470">
        <v>27.997554209433261</v>
      </c>
      <c r="E470">
        <v>66</v>
      </c>
      <c r="F470">
        <f t="shared" si="27"/>
        <v>6.261491684321042</v>
      </c>
      <c r="G470">
        <f t="shared" si="28"/>
        <v>4.5325994931532563</v>
      </c>
      <c r="H470">
        <f t="shared" si="29"/>
        <v>13.178743710840436</v>
      </c>
      <c r="I470">
        <f>CORREL(Tabel134[Afstand tot spoor (m)],Tabel134[Geluidsbelasting in dB])</f>
        <v>-0.87002127181522859</v>
      </c>
      <c r="K470" s="18"/>
    </row>
    <row r="471" spans="1:11">
      <c r="A471" s="44">
        <v>542000</v>
      </c>
      <c r="B471">
        <v>513</v>
      </c>
      <c r="C471">
        <v>90</v>
      </c>
      <c r="D471">
        <v>28.09217153966911</v>
      </c>
      <c r="E471">
        <v>66</v>
      </c>
      <c r="F471">
        <f t="shared" si="27"/>
        <v>6.2422232654551655</v>
      </c>
      <c r="G471">
        <f t="shared" si="28"/>
        <v>4.499809670330265</v>
      </c>
      <c r="H471">
        <f t="shared" si="29"/>
        <v>13.203021280421783</v>
      </c>
      <c r="I471">
        <f>CORREL(Tabel134[Afstand tot spoor (m)],Tabel134[Geluidsbelasting in dB])</f>
        <v>-0.87002127181522859</v>
      </c>
      <c r="K471" s="18"/>
    </row>
    <row r="472" spans="1:11">
      <c r="A472" s="44">
        <v>458000</v>
      </c>
      <c r="B472">
        <v>275</v>
      </c>
      <c r="C472">
        <v>94</v>
      </c>
      <c r="D472">
        <v>34.23072388290916</v>
      </c>
      <c r="E472">
        <v>64</v>
      </c>
      <c r="F472">
        <f t="shared" si="27"/>
        <v>5.6204008657171496</v>
      </c>
      <c r="G472">
        <f t="shared" si="28"/>
        <v>4.5432947822700038</v>
      </c>
      <c r="H472">
        <f t="shared" si="29"/>
        <v>13.034624463096321</v>
      </c>
      <c r="I472">
        <f>CORREL(Tabel134[Afstand tot spoor (m)],Tabel134[Geluidsbelasting in dB])</f>
        <v>-0.87002127181522859</v>
      </c>
      <c r="K472" s="18"/>
    </row>
    <row r="473" spans="1:11">
      <c r="A473" s="44">
        <v>501000</v>
      </c>
      <c r="B473">
        <v>276</v>
      </c>
      <c r="C473">
        <v>88</v>
      </c>
      <c r="D473">
        <v>45.399158620273013</v>
      </c>
      <c r="E473">
        <v>62</v>
      </c>
      <c r="F473">
        <f t="shared" si="27"/>
        <v>5.6240175061873385</v>
      </c>
      <c r="G473">
        <f t="shared" si="28"/>
        <v>4.4773368144782069</v>
      </c>
      <c r="H473">
        <f t="shared" si="29"/>
        <v>13.124361380067002</v>
      </c>
      <c r="I473">
        <f>CORREL(Tabel134[Afstand tot spoor (m)],Tabel134[Geluidsbelasting in dB])</f>
        <v>-0.87002127181522859</v>
      </c>
      <c r="K473" s="18"/>
    </row>
    <row r="474" spans="1:11">
      <c r="A474" s="44">
        <v>478000</v>
      </c>
      <c r="B474">
        <v>276</v>
      </c>
      <c r="C474">
        <v>94</v>
      </c>
      <c r="D474">
        <v>51.448243736416288</v>
      </c>
      <c r="E474">
        <v>62</v>
      </c>
      <c r="F474">
        <f t="shared" si="27"/>
        <v>5.6240175061873385</v>
      </c>
      <c r="G474">
        <f t="shared" si="28"/>
        <v>4.5432947822700038</v>
      </c>
      <c r="H474">
        <f t="shared" si="29"/>
        <v>13.077366011473593</v>
      </c>
      <c r="I474">
        <f>CORREL(Tabel134[Afstand tot spoor (m)],Tabel134[Geluidsbelasting in dB])</f>
        <v>-0.87002127181522859</v>
      </c>
      <c r="K474" s="18"/>
    </row>
    <row r="475" spans="1:11">
      <c r="A475" s="44">
        <v>527000</v>
      </c>
      <c r="B475">
        <v>276</v>
      </c>
      <c r="C475">
        <v>102</v>
      </c>
      <c r="D475">
        <v>62.621045857578743</v>
      </c>
      <c r="E475">
        <v>58</v>
      </c>
      <c r="F475">
        <f t="shared" si="27"/>
        <v>5.6240175061873385</v>
      </c>
      <c r="G475">
        <f t="shared" si="28"/>
        <v>4.6249728132842707</v>
      </c>
      <c r="H475">
        <f t="shared" si="29"/>
        <v>13.174955827523499</v>
      </c>
      <c r="I475">
        <f>CORREL(Tabel134[Afstand tot spoor (m)],Tabel134[Geluidsbelasting in dB])</f>
        <v>-0.87002127181522859</v>
      </c>
      <c r="K475" s="18"/>
    </row>
    <row r="476" spans="1:11">
      <c r="A476" s="44">
        <v>536000</v>
      </c>
      <c r="B476">
        <v>347</v>
      </c>
      <c r="C476">
        <v>99</v>
      </c>
      <c r="D476">
        <v>69.32108943240263</v>
      </c>
      <c r="E476">
        <v>58</v>
      </c>
      <c r="F476">
        <f t="shared" si="27"/>
        <v>5.8522024797744745</v>
      </c>
      <c r="G476">
        <f t="shared" si="28"/>
        <v>4.5951198501345898</v>
      </c>
      <c r="H476">
        <f t="shared" si="29"/>
        <v>13.19188944005294</v>
      </c>
      <c r="I476">
        <f>CORREL(Tabel134[Afstand tot spoor (m)],Tabel134[Geluidsbelasting in dB])</f>
        <v>-0.87002127181522859</v>
      </c>
      <c r="K476" s="18"/>
    </row>
    <row r="477" spans="1:11">
      <c r="A477" s="44">
        <v>414000</v>
      </c>
      <c r="B477">
        <v>274</v>
      </c>
      <c r="C477">
        <v>111</v>
      </c>
      <c r="D477">
        <v>139.16997891336311</v>
      </c>
      <c r="E477">
        <v>52</v>
      </c>
      <c r="F477">
        <f t="shared" si="27"/>
        <v>5.6167710976665717</v>
      </c>
      <c r="G477">
        <f t="shared" si="28"/>
        <v>4.7095302013123339</v>
      </c>
      <c r="H477">
        <f t="shared" si="29"/>
        <v>12.933621252807452</v>
      </c>
      <c r="I477">
        <f>CORREL(Tabel134[Afstand tot spoor (m)],Tabel134[Geluidsbelasting in dB])</f>
        <v>-0.87002127181522859</v>
      </c>
      <c r="K477" s="18"/>
    </row>
    <row r="478" spans="1:11">
      <c r="A478" s="44">
        <v>348000</v>
      </c>
      <c r="B478">
        <v>119</v>
      </c>
      <c r="C478">
        <v>102</v>
      </c>
      <c r="D478">
        <v>132.28983899407791</v>
      </c>
      <c r="E478">
        <v>52</v>
      </c>
      <c r="F478">
        <f t="shared" si="27"/>
        <v>4.7874917427820458</v>
      </c>
      <c r="G478">
        <f t="shared" si="28"/>
        <v>4.6249728132842707</v>
      </c>
      <c r="H478">
        <f t="shared" si="29"/>
        <v>12.759957758756611</v>
      </c>
      <c r="I478">
        <f>CORREL(Tabel134[Afstand tot spoor (m)],Tabel134[Geluidsbelasting in dB])</f>
        <v>-0.87002127181522859</v>
      </c>
      <c r="K478" s="18"/>
    </row>
    <row r="479" spans="1:11">
      <c r="A479" s="44">
        <v>470000</v>
      </c>
      <c r="B479">
        <v>240</v>
      </c>
      <c r="C479">
        <v>102</v>
      </c>
      <c r="D479">
        <v>121.19691959025531</v>
      </c>
      <c r="E479">
        <v>54</v>
      </c>
      <c r="F479">
        <f t="shared" si="27"/>
        <v>5.4847969334906548</v>
      </c>
      <c r="G479">
        <f t="shared" si="28"/>
        <v>4.6249728132842707</v>
      </c>
      <c r="H479">
        <f t="shared" si="29"/>
        <v>13.060487973686241</v>
      </c>
      <c r="I479">
        <f>CORREL(Tabel134[Afstand tot spoor (m)],Tabel134[Geluidsbelasting in dB])</f>
        <v>-0.87002127181522859</v>
      </c>
      <c r="K479" s="18"/>
    </row>
    <row r="480" spans="1:11">
      <c r="A480" s="44">
        <v>482000</v>
      </c>
      <c r="B480">
        <v>227</v>
      </c>
      <c r="C480">
        <v>115</v>
      </c>
      <c r="D480">
        <v>114.2620880955311</v>
      </c>
      <c r="E480">
        <v>54</v>
      </c>
      <c r="F480">
        <f t="shared" si="27"/>
        <v>5.4293456289544411</v>
      </c>
      <c r="G480">
        <f t="shared" si="28"/>
        <v>4.7449321283632502</v>
      </c>
      <c r="H480">
        <f t="shared" si="29"/>
        <v>13.085699393032737</v>
      </c>
      <c r="I480">
        <f>CORREL(Tabel134[Afstand tot spoor (m)],Tabel134[Geluidsbelasting in dB])</f>
        <v>-0.87002127181522859</v>
      </c>
      <c r="K480" s="18"/>
    </row>
    <row r="481" spans="1:11">
      <c r="A481" s="44">
        <v>561000</v>
      </c>
      <c r="B481">
        <v>260</v>
      </c>
      <c r="C481">
        <v>131</v>
      </c>
      <c r="D481">
        <v>69.588842726407904</v>
      </c>
      <c r="E481">
        <v>59</v>
      </c>
      <c r="F481">
        <f t="shared" si="27"/>
        <v>5.5645204073226937</v>
      </c>
      <c r="G481">
        <f t="shared" si="28"/>
        <v>4.8751973232011512</v>
      </c>
      <c r="H481">
        <f t="shared" si="29"/>
        <v>13.237476184504834</v>
      </c>
      <c r="I481">
        <f>CORREL(Tabel134[Afstand tot spoor (m)],Tabel134[Geluidsbelasting in dB])</f>
        <v>-0.87002127181522859</v>
      </c>
      <c r="K481" s="18"/>
    </row>
    <row r="482" spans="1:11">
      <c r="A482" s="44">
        <v>489000</v>
      </c>
      <c r="B482">
        <v>249</v>
      </c>
      <c r="C482">
        <v>133</v>
      </c>
      <c r="D482">
        <v>61.65550793600368</v>
      </c>
      <c r="E482">
        <v>62</v>
      </c>
      <c r="F482">
        <f t="shared" si="27"/>
        <v>5.521460917862246</v>
      </c>
      <c r="G482">
        <f t="shared" si="28"/>
        <v>4.8903491282217537</v>
      </c>
      <c r="H482">
        <f t="shared" si="29"/>
        <v>13.100117768457009</v>
      </c>
      <c r="I482">
        <f>CORREL(Tabel134[Afstand tot spoor (m)],Tabel134[Geluidsbelasting in dB])</f>
        <v>-0.87002127181522859</v>
      </c>
      <c r="K482" s="18"/>
    </row>
    <row r="483" spans="1:11">
      <c r="A483" s="44">
        <v>479000</v>
      </c>
      <c r="B483">
        <v>249</v>
      </c>
      <c r="C483">
        <v>88</v>
      </c>
      <c r="D483">
        <v>51.615783403300163</v>
      </c>
      <c r="E483">
        <v>62</v>
      </c>
      <c r="F483">
        <f t="shared" si="27"/>
        <v>5.521460917862246</v>
      </c>
      <c r="G483">
        <f t="shared" si="28"/>
        <v>4.4773368144782069</v>
      </c>
      <c r="H483">
        <f t="shared" si="29"/>
        <v>13.079455876393052</v>
      </c>
      <c r="I483">
        <f>CORREL(Tabel134[Afstand tot spoor (m)],Tabel134[Geluidsbelasting in dB])</f>
        <v>-0.87002127181522859</v>
      </c>
      <c r="K483" s="18"/>
    </row>
    <row r="484" spans="1:11">
      <c r="A484" s="44">
        <v>508000</v>
      </c>
      <c r="B484">
        <v>248</v>
      </c>
      <c r="C484">
        <v>103</v>
      </c>
      <c r="D484">
        <v>43.627757037513412</v>
      </c>
      <c r="E484">
        <v>62</v>
      </c>
      <c r="F484">
        <f t="shared" si="27"/>
        <v>5.5174528964647074</v>
      </c>
      <c r="G484">
        <f t="shared" si="28"/>
        <v>4.6347289882296359</v>
      </c>
      <c r="H484">
        <f t="shared" si="29"/>
        <v>13.138236726560619</v>
      </c>
      <c r="I484">
        <f>CORREL(Tabel134[Afstand tot spoor (m)],Tabel134[Geluidsbelasting in dB])</f>
        <v>-0.87002127181522859</v>
      </c>
      <c r="K484" s="18"/>
    </row>
    <row r="485" spans="1:11">
      <c r="A485" s="44">
        <v>548000</v>
      </c>
      <c r="B485">
        <v>249</v>
      </c>
      <c r="C485">
        <v>126</v>
      </c>
      <c r="D485">
        <v>34.586535800549562</v>
      </c>
      <c r="E485">
        <v>65</v>
      </c>
      <c r="F485">
        <f t="shared" si="27"/>
        <v>5.521460917862246</v>
      </c>
      <c r="G485">
        <f t="shared" si="28"/>
        <v>4.836281906951478</v>
      </c>
      <c r="H485">
        <f t="shared" si="29"/>
        <v>13.214030565930152</v>
      </c>
      <c r="I485">
        <f>CORREL(Tabel134[Afstand tot spoor (m)],Tabel134[Geluidsbelasting in dB])</f>
        <v>-0.87002127181522859</v>
      </c>
      <c r="K485" s="18"/>
    </row>
    <row r="486" spans="1:11">
      <c r="A486" s="44">
        <v>569000</v>
      </c>
      <c r="B486">
        <v>452</v>
      </c>
      <c r="C486">
        <v>99</v>
      </c>
      <c r="D486">
        <v>25.60000613896662</v>
      </c>
      <c r="E486">
        <v>66</v>
      </c>
      <c r="F486">
        <f t="shared" si="27"/>
        <v>6.1158921254830343</v>
      </c>
      <c r="G486">
        <f t="shared" si="28"/>
        <v>4.5951198501345898</v>
      </c>
      <c r="H486">
        <f t="shared" si="29"/>
        <v>13.251635713108469</v>
      </c>
      <c r="I486">
        <f>CORREL(Tabel134[Afstand tot spoor (m)],Tabel134[Geluidsbelasting in dB])</f>
        <v>-0.87002127181522859</v>
      </c>
      <c r="K486" s="18"/>
    </row>
    <row r="487" spans="1:11">
      <c r="A487" s="44">
        <v>511000</v>
      </c>
      <c r="B487">
        <v>187</v>
      </c>
      <c r="C487">
        <v>92</v>
      </c>
      <c r="D487">
        <v>357.18437359469431</v>
      </c>
      <c r="E487">
        <v>39</v>
      </c>
      <c r="F487">
        <f t="shared" si="27"/>
        <v>5.2364419628299492</v>
      </c>
      <c r="G487">
        <f t="shared" si="28"/>
        <v>4.5217885770490405</v>
      </c>
      <c r="H487">
        <f t="shared" si="29"/>
        <v>13.144124869185841</v>
      </c>
      <c r="I487">
        <f>CORREL(Tabel134[Afstand tot spoor (m)],Tabel134[Geluidsbelasting in dB])</f>
        <v>-0.87002127181522859</v>
      </c>
      <c r="K487" s="18"/>
    </row>
    <row r="488" spans="1:11">
      <c r="A488" s="44">
        <v>574000</v>
      </c>
      <c r="B488">
        <v>263</v>
      </c>
      <c r="C488">
        <v>120</v>
      </c>
      <c r="D488">
        <v>326.34015457793259</v>
      </c>
      <c r="E488">
        <v>39</v>
      </c>
      <c r="F488">
        <f t="shared" si="27"/>
        <v>5.575949103146316</v>
      </c>
      <c r="G488">
        <f t="shared" si="28"/>
        <v>4.7874917427820458</v>
      </c>
      <c r="H488">
        <f t="shared" si="29"/>
        <v>13.260384675301703</v>
      </c>
      <c r="I488">
        <f>CORREL(Tabel134[Afstand tot spoor (m)],Tabel134[Geluidsbelasting in dB])</f>
        <v>-0.87002127181522859</v>
      </c>
      <c r="K488" s="18"/>
    </row>
    <row r="489" spans="1:11">
      <c r="A489" s="44">
        <v>491000</v>
      </c>
      <c r="B489">
        <v>213</v>
      </c>
      <c r="C489">
        <v>131</v>
      </c>
      <c r="D489">
        <v>318.24274506126608</v>
      </c>
      <c r="E489">
        <v>40</v>
      </c>
      <c r="F489">
        <f t="shared" si="27"/>
        <v>5.3659760150218512</v>
      </c>
      <c r="G489">
        <f t="shared" si="28"/>
        <v>4.8751973232011512</v>
      </c>
      <c r="H489">
        <f t="shared" si="29"/>
        <v>13.104199406776658</v>
      </c>
      <c r="I489">
        <f>CORREL(Tabel134[Afstand tot spoor (m)],Tabel134[Geluidsbelasting in dB])</f>
        <v>-0.87002127181522859</v>
      </c>
      <c r="K489" s="18"/>
    </row>
    <row r="490" spans="1:11">
      <c r="A490" s="44">
        <v>359000</v>
      </c>
      <c r="B490">
        <v>255</v>
      </c>
      <c r="C490">
        <v>129</v>
      </c>
      <c r="D490">
        <v>312.032958985314</v>
      </c>
      <c r="E490">
        <v>40</v>
      </c>
      <c r="F490">
        <f t="shared" si="27"/>
        <v>5.5451774444795623</v>
      </c>
      <c r="G490">
        <f t="shared" si="28"/>
        <v>4.8598124043616719</v>
      </c>
      <c r="H490">
        <f t="shared" si="29"/>
        <v>12.791077667470416</v>
      </c>
      <c r="I490">
        <f>CORREL(Tabel134[Afstand tot spoor (m)],Tabel134[Geluidsbelasting in dB])</f>
        <v>-0.87002127181522859</v>
      </c>
      <c r="K490" s="18"/>
    </row>
    <row r="491" spans="1:11">
      <c r="A491" s="44">
        <v>552000</v>
      </c>
      <c r="B491">
        <v>240</v>
      </c>
      <c r="C491">
        <v>125</v>
      </c>
      <c r="D491">
        <v>304.87936118894658</v>
      </c>
      <c r="E491">
        <v>40</v>
      </c>
      <c r="F491">
        <f t="shared" si="27"/>
        <v>5.4847969334906548</v>
      </c>
      <c r="G491">
        <f t="shared" si="28"/>
        <v>4.8283137373023015</v>
      </c>
      <c r="H491">
        <f t="shared" si="29"/>
        <v>13.221303325259232</v>
      </c>
      <c r="I491">
        <f>CORREL(Tabel134[Afstand tot spoor (m)],Tabel134[Geluidsbelasting in dB])</f>
        <v>-0.87002127181522859</v>
      </c>
      <c r="K491" s="18"/>
    </row>
    <row r="492" spans="1:11">
      <c r="A492" s="44">
        <v>500000</v>
      </c>
      <c r="B492">
        <v>256</v>
      </c>
      <c r="C492">
        <v>128</v>
      </c>
      <c r="D492">
        <v>298.7242666883738</v>
      </c>
      <c r="E492">
        <v>40</v>
      </c>
      <c r="F492">
        <f t="shared" si="27"/>
        <v>5.5490760848952201</v>
      </c>
      <c r="G492">
        <f t="shared" si="28"/>
        <v>4.8520302639196169</v>
      </c>
      <c r="H492">
        <f t="shared" si="29"/>
        <v>13.122363377404328</v>
      </c>
      <c r="I492">
        <f>CORREL(Tabel134[Afstand tot spoor (m)],Tabel134[Geluidsbelasting in dB])</f>
        <v>-0.87002127181522859</v>
      </c>
      <c r="K492" s="18"/>
    </row>
    <row r="493" spans="1:11">
      <c r="A493" s="44">
        <v>553000</v>
      </c>
      <c r="B493">
        <v>252</v>
      </c>
      <c r="C493">
        <v>128</v>
      </c>
      <c r="D493">
        <v>292.51448061236363</v>
      </c>
      <c r="E493">
        <v>44</v>
      </c>
      <c r="F493">
        <f t="shared" si="27"/>
        <v>5.5333894887275203</v>
      </c>
      <c r="G493">
        <f t="shared" si="28"/>
        <v>4.8520302639196169</v>
      </c>
      <c r="H493">
        <f t="shared" si="29"/>
        <v>13.223113280504473</v>
      </c>
      <c r="I493">
        <f>CORREL(Tabel134[Afstand tot spoor (m)],Tabel134[Geluidsbelasting in dB])</f>
        <v>-0.87002127181522859</v>
      </c>
      <c r="K493" s="18"/>
    </row>
    <row r="494" spans="1:11">
      <c r="A494" s="44">
        <v>544000</v>
      </c>
      <c r="B494">
        <v>212</v>
      </c>
      <c r="C494">
        <v>113</v>
      </c>
      <c r="D494">
        <v>131.86240509811509</v>
      </c>
      <c r="E494">
        <v>53</v>
      </c>
      <c r="F494">
        <f t="shared" si="27"/>
        <v>5.3612921657094255</v>
      </c>
      <c r="G494">
        <f t="shared" si="28"/>
        <v>4.7273878187123408</v>
      </c>
      <c r="H494">
        <f t="shared" si="29"/>
        <v>13.206704525838079</v>
      </c>
      <c r="I494">
        <f>CORREL(Tabel134[Afstand tot spoor (m)],Tabel134[Geluidsbelasting in dB])</f>
        <v>-0.87002127181522859</v>
      </c>
      <c r="K494" s="18"/>
    </row>
    <row r="495" spans="1:11">
      <c r="A495" s="44">
        <v>612000</v>
      </c>
      <c r="B495">
        <v>310</v>
      </c>
      <c r="C495">
        <v>131</v>
      </c>
      <c r="D495">
        <v>147.79398704423309</v>
      </c>
      <c r="E495">
        <v>51</v>
      </c>
      <c r="F495">
        <f t="shared" si="27"/>
        <v>5.7397929121792339</v>
      </c>
      <c r="G495">
        <f t="shared" si="28"/>
        <v>4.8751973232011512</v>
      </c>
      <c r="H495">
        <f t="shared" si="29"/>
        <v>13.324487561494463</v>
      </c>
      <c r="I495">
        <f>CORREL(Tabel134[Afstand tot spoor (m)],Tabel134[Geluidsbelasting in dB])</f>
        <v>-0.87002127181522859</v>
      </c>
      <c r="K495" s="18"/>
    </row>
    <row r="496" spans="1:11">
      <c r="A496" s="44">
        <v>521000</v>
      </c>
      <c r="B496">
        <v>196</v>
      </c>
      <c r="C496">
        <v>98</v>
      </c>
      <c r="D496">
        <v>124.9314757686237</v>
      </c>
      <c r="E496">
        <v>53</v>
      </c>
      <c r="F496">
        <f t="shared" si="27"/>
        <v>5.2832037287379885</v>
      </c>
      <c r="G496">
        <f t="shared" si="28"/>
        <v>4.5849674786705723</v>
      </c>
      <c r="H496">
        <f t="shared" si="29"/>
        <v>13.163505320735505</v>
      </c>
      <c r="I496">
        <f>CORREL(Tabel134[Afstand tot spoor (m)],Tabel134[Geluidsbelasting in dB])</f>
        <v>-0.87002127181522859</v>
      </c>
      <c r="K496" s="18"/>
    </row>
    <row r="497" spans="1:11">
      <c r="A497" s="44">
        <v>586000</v>
      </c>
      <c r="B497">
        <v>529</v>
      </c>
      <c r="C497">
        <v>93</v>
      </c>
      <c r="D497">
        <v>141.9015573694542</v>
      </c>
      <c r="E497">
        <v>53</v>
      </c>
      <c r="F497">
        <f t="shared" si="27"/>
        <v>6.2728770065461674</v>
      </c>
      <c r="G497">
        <f t="shared" si="28"/>
        <v>4.5325994931532563</v>
      </c>
      <c r="H497">
        <f t="shared" si="29"/>
        <v>13.281075068559149</v>
      </c>
      <c r="I497">
        <f>CORREL(Tabel134[Afstand tot spoor (m)],Tabel134[Geluidsbelasting in dB])</f>
        <v>-0.87002127181522859</v>
      </c>
      <c r="K497" s="18"/>
    </row>
    <row r="498" spans="1:11">
      <c r="A498" s="44">
        <v>512000</v>
      </c>
      <c r="B498">
        <v>178</v>
      </c>
      <c r="C498">
        <v>98</v>
      </c>
      <c r="D498">
        <v>116.9447081766386</v>
      </c>
      <c r="E498">
        <v>55</v>
      </c>
      <c r="F498">
        <f t="shared" si="27"/>
        <v>5.1873858058407549</v>
      </c>
      <c r="G498">
        <f t="shared" si="28"/>
        <v>4.5849674786705723</v>
      </c>
      <c r="H498">
        <f t="shared" si="29"/>
        <v>13.146079904021645</v>
      </c>
      <c r="I498">
        <f>CORREL(Tabel134[Afstand tot spoor (m)],Tabel134[Geluidsbelasting in dB])</f>
        <v>-0.87002127181522859</v>
      </c>
      <c r="K498" s="18"/>
    </row>
    <row r="499" spans="1:11">
      <c r="A499" s="44">
        <v>579000</v>
      </c>
      <c r="B499">
        <v>412</v>
      </c>
      <c r="C499">
        <v>125</v>
      </c>
      <c r="D499">
        <v>123.8336842682198</v>
      </c>
      <c r="E499">
        <v>54</v>
      </c>
      <c r="F499">
        <f t="shared" si="27"/>
        <v>6.0234475929610332</v>
      </c>
      <c r="G499">
        <f t="shared" si="28"/>
        <v>4.8283137373023015</v>
      </c>
      <c r="H499">
        <f t="shared" si="29"/>
        <v>13.269057756555132</v>
      </c>
      <c r="I499">
        <f>CORREL(Tabel134[Afstand tot spoor (m)],Tabel134[Geluidsbelasting in dB])</f>
        <v>-0.87002127181522859</v>
      </c>
      <c r="K499" s="18"/>
    </row>
    <row r="500" spans="1:11">
      <c r="A500" s="44">
        <v>508000</v>
      </c>
      <c r="B500">
        <v>173</v>
      </c>
      <c r="C500">
        <v>98</v>
      </c>
      <c r="D500">
        <v>107.9021023221034</v>
      </c>
      <c r="E500">
        <v>55</v>
      </c>
      <c r="F500">
        <f t="shared" si="27"/>
        <v>5.1590552992145291</v>
      </c>
      <c r="G500">
        <f t="shared" si="28"/>
        <v>4.5849674786705723</v>
      </c>
      <c r="H500">
        <f t="shared" si="29"/>
        <v>13.138236726560619</v>
      </c>
      <c r="I500">
        <f>CORREL(Tabel134[Afstand tot spoor (m)],Tabel134[Geluidsbelasting in dB])</f>
        <v>-0.87002127181522859</v>
      </c>
      <c r="K500" s="18"/>
    </row>
    <row r="501" spans="1:11">
      <c r="A501" s="44">
        <v>576000</v>
      </c>
      <c r="B501">
        <v>404</v>
      </c>
      <c r="C501">
        <v>94</v>
      </c>
      <c r="D501">
        <v>115.78942436271289</v>
      </c>
      <c r="E501">
        <v>54</v>
      </c>
      <c r="F501">
        <f t="shared" si="27"/>
        <v>6.0038870671065387</v>
      </c>
      <c r="G501">
        <f t="shared" si="28"/>
        <v>4.5432947822700038</v>
      </c>
      <c r="H501">
        <f t="shared" si="29"/>
        <v>13.263862939678027</v>
      </c>
      <c r="I501">
        <f>CORREL(Tabel134[Afstand tot spoor (m)],Tabel134[Geluidsbelasting in dB])</f>
        <v>-0.87002127181522859</v>
      </c>
      <c r="K501" s="18"/>
    </row>
    <row r="502" spans="1:11">
      <c r="A502" s="44">
        <v>526000</v>
      </c>
      <c r="B502">
        <v>202</v>
      </c>
      <c r="C502">
        <v>101</v>
      </c>
      <c r="D502">
        <v>99.857842416536741</v>
      </c>
      <c r="E502">
        <v>56</v>
      </c>
      <c r="F502">
        <f t="shared" si="27"/>
        <v>5.3132059790417872</v>
      </c>
      <c r="G502">
        <f t="shared" si="28"/>
        <v>4.6151205168412597</v>
      </c>
      <c r="H502">
        <f t="shared" si="29"/>
        <v>13.173056491719846</v>
      </c>
      <c r="I502">
        <f>CORREL(Tabel134[Afstand tot spoor (m)],Tabel134[Geluidsbelasting in dB])</f>
        <v>-0.87002127181522859</v>
      </c>
      <c r="K502" s="18"/>
    </row>
    <row r="503" spans="1:11">
      <c r="A503" s="44">
        <v>542000</v>
      </c>
      <c r="B503">
        <v>244</v>
      </c>
      <c r="C503">
        <v>98</v>
      </c>
      <c r="D503">
        <v>88.876036977586509</v>
      </c>
      <c r="E503">
        <v>56</v>
      </c>
      <c r="F503">
        <f t="shared" si="27"/>
        <v>5.5012582105447274</v>
      </c>
      <c r="G503">
        <f t="shared" si="28"/>
        <v>4.5849674786705723</v>
      </c>
      <c r="H503">
        <f t="shared" si="29"/>
        <v>13.203021280421783</v>
      </c>
      <c r="I503">
        <f>CORREL(Tabel134[Afstand tot spoor (m)],Tabel134[Geluidsbelasting in dB])</f>
        <v>-0.87002127181522859</v>
      </c>
      <c r="K503" s="18"/>
    </row>
    <row r="504" spans="1:11">
      <c r="A504" s="44">
        <v>487000</v>
      </c>
      <c r="B504">
        <v>257</v>
      </c>
      <c r="C504">
        <v>144</v>
      </c>
      <c r="D504">
        <v>286.35938611179068</v>
      </c>
      <c r="E504">
        <v>44</v>
      </c>
      <c r="F504">
        <f t="shared" si="27"/>
        <v>5.5529595849216173</v>
      </c>
      <c r="G504">
        <f t="shared" si="28"/>
        <v>4.9698132995760007</v>
      </c>
      <c r="H504">
        <f t="shared" si="29"/>
        <v>13.096019402064726</v>
      </c>
      <c r="I504">
        <f>CORREL(Tabel134[Afstand tot spoor (m)],Tabel134[Geluidsbelasting in dB])</f>
        <v>-0.87002127181522859</v>
      </c>
      <c r="K504" s="18"/>
    </row>
    <row r="505" spans="1:11">
      <c r="A505" s="44">
        <v>509000</v>
      </c>
      <c r="B505">
        <v>259</v>
      </c>
      <c r="C505">
        <v>119</v>
      </c>
      <c r="D505">
        <v>279.20578831548153</v>
      </c>
      <c r="E505">
        <v>44</v>
      </c>
      <c r="F505">
        <f t="shared" si="27"/>
        <v>5.5606816310155276</v>
      </c>
      <c r="G505">
        <f t="shared" si="28"/>
        <v>4.7791234931115296</v>
      </c>
      <c r="H505">
        <f t="shared" si="29"/>
        <v>13.140203295532659</v>
      </c>
      <c r="I505">
        <f>CORREL(Tabel134[Afstand tot spoor (m)],Tabel134[Geluidsbelasting in dB])</f>
        <v>-0.87002127181522859</v>
      </c>
      <c r="K505" s="18"/>
    </row>
    <row r="506" spans="1:11">
      <c r="A506" s="44">
        <v>478000</v>
      </c>
      <c r="B506">
        <v>269</v>
      </c>
      <c r="C506">
        <v>141</v>
      </c>
      <c r="D506">
        <v>273.05069381491029</v>
      </c>
      <c r="E506">
        <v>44</v>
      </c>
      <c r="F506">
        <f t="shared" si="27"/>
        <v>5.598421958998375</v>
      </c>
      <c r="G506">
        <f t="shared" si="28"/>
        <v>4.9487598903781684</v>
      </c>
      <c r="H506">
        <f t="shared" si="29"/>
        <v>13.077366011473593</v>
      </c>
      <c r="I506">
        <f>CORREL(Tabel134[Afstand tot spoor (m)],Tabel134[Geluidsbelasting in dB])</f>
        <v>-0.87002127181522859</v>
      </c>
      <c r="K506" s="18"/>
    </row>
    <row r="507" spans="1:11">
      <c r="A507" s="44">
        <v>454000</v>
      </c>
      <c r="B507">
        <v>287</v>
      </c>
      <c r="C507">
        <v>129</v>
      </c>
      <c r="D507">
        <v>265.89709601860102</v>
      </c>
      <c r="E507">
        <v>45</v>
      </c>
      <c r="F507">
        <f t="shared" si="27"/>
        <v>5.6629604801359461</v>
      </c>
      <c r="G507">
        <f t="shared" si="28"/>
        <v>4.8598124043616719</v>
      </c>
      <c r="H507">
        <f t="shared" si="29"/>
        <v>13.025852477023484</v>
      </c>
      <c r="I507">
        <f>CORREL(Tabel134[Afstand tot spoor (m)],Tabel134[Geluidsbelasting in dB])</f>
        <v>-0.87002127181522859</v>
      </c>
      <c r="K507" s="18"/>
    </row>
    <row r="508" spans="1:11">
      <c r="A508" s="44">
        <v>466000</v>
      </c>
      <c r="B508">
        <v>247</v>
      </c>
      <c r="C508">
        <v>78</v>
      </c>
      <c r="D508">
        <v>258.68880664685111</v>
      </c>
      <c r="E508">
        <v>45</v>
      </c>
      <c r="F508">
        <f t="shared" si="27"/>
        <v>5.5134287461649825</v>
      </c>
      <c r="G508">
        <f t="shared" si="28"/>
        <v>4.3567088266895917</v>
      </c>
      <c r="H508">
        <f t="shared" si="29"/>
        <v>13.051940913107783</v>
      </c>
      <c r="I508">
        <f>CORREL(Tabel134[Afstand tot spoor (m)],Tabel134[Geluidsbelasting in dB])</f>
        <v>-0.87002127181522859</v>
      </c>
      <c r="K508" s="18"/>
    </row>
    <row r="509" spans="1:11">
      <c r="A509" s="44">
        <v>500000</v>
      </c>
      <c r="B509">
        <v>251</v>
      </c>
      <c r="C509">
        <v>109</v>
      </c>
      <c r="D509">
        <v>252.5884037216608</v>
      </c>
      <c r="E509">
        <v>45</v>
      </c>
      <c r="F509">
        <f t="shared" si="27"/>
        <v>5.5294290875114234</v>
      </c>
      <c r="G509">
        <f t="shared" si="28"/>
        <v>4.6913478822291435</v>
      </c>
      <c r="H509">
        <f t="shared" si="29"/>
        <v>13.122363377404328</v>
      </c>
      <c r="I509">
        <f>CORREL(Tabel134[Afstand tot spoor (m)],Tabel134[Geluidsbelasting in dB])</f>
        <v>-0.87002127181522859</v>
      </c>
      <c r="K509" s="18"/>
    </row>
    <row r="510" spans="1:11">
      <c r="A510" s="44">
        <v>528000</v>
      </c>
      <c r="B510">
        <v>251</v>
      </c>
      <c r="C510">
        <v>120</v>
      </c>
      <c r="D510">
        <v>245.3801143499706</v>
      </c>
      <c r="E510">
        <v>43</v>
      </c>
      <c r="F510">
        <f t="shared" si="27"/>
        <v>5.5294290875114234</v>
      </c>
      <c r="G510">
        <f t="shared" si="28"/>
        <v>4.7874917427820458</v>
      </c>
      <c r="H510">
        <f t="shared" si="29"/>
        <v>13.176851562688398</v>
      </c>
      <c r="I510">
        <f>CORREL(Tabel134[Afstand tot spoor (m)],Tabel134[Geluidsbelasting in dB])</f>
        <v>-0.87002127181522859</v>
      </c>
      <c r="K510" s="18"/>
    </row>
    <row r="511" spans="1:11">
      <c r="A511" s="44">
        <v>498000</v>
      </c>
      <c r="B511">
        <v>250</v>
      </c>
      <c r="C511">
        <v>104</v>
      </c>
      <c r="D511">
        <v>239.27971142478029</v>
      </c>
      <c r="E511">
        <v>44</v>
      </c>
      <c r="F511">
        <f t="shared" si="27"/>
        <v>5.5254529391317835</v>
      </c>
      <c r="G511">
        <f t="shared" si="28"/>
        <v>4.6443908991413725</v>
      </c>
      <c r="H511">
        <f t="shared" si="29"/>
        <v>13.11835535600679</v>
      </c>
      <c r="I511">
        <f>CORREL(Tabel134[Afstand tot spoor (m)],Tabel134[Geluidsbelasting in dB])</f>
        <v>-0.87002127181522859</v>
      </c>
      <c r="K511" s="18"/>
    </row>
    <row r="512" spans="1:11">
      <c r="A512" s="44">
        <v>418000</v>
      </c>
      <c r="B512">
        <v>174</v>
      </c>
      <c r="C512">
        <v>90</v>
      </c>
      <c r="D512">
        <v>228.07740887013779</v>
      </c>
      <c r="E512">
        <v>45</v>
      </c>
      <c r="F512">
        <f t="shared" si="27"/>
        <v>5.1647859739235145</v>
      </c>
      <c r="G512">
        <f t="shared" si="28"/>
        <v>4.499809670330265</v>
      </c>
      <c r="H512">
        <f t="shared" si="29"/>
        <v>12.943236711506893</v>
      </c>
      <c r="I512">
        <f>CORREL(Tabel134[Afstand tot spoor (m)],Tabel134[Geluidsbelasting in dB])</f>
        <v>-0.87002127181522859</v>
      </c>
      <c r="K512" s="18"/>
    </row>
    <row r="513" spans="1:11">
      <c r="A513" s="44">
        <v>442000</v>
      </c>
      <c r="B513">
        <v>230</v>
      </c>
      <c r="C513">
        <v>109</v>
      </c>
      <c r="D513">
        <v>221.92231436956661</v>
      </c>
      <c r="E513">
        <v>45</v>
      </c>
      <c r="F513">
        <f t="shared" si="27"/>
        <v>5.4424177105217932</v>
      </c>
      <c r="G513">
        <f t="shared" si="28"/>
        <v>4.6913478822291435</v>
      </c>
      <c r="H513">
        <f t="shared" si="29"/>
        <v>12.999065161059836</v>
      </c>
      <c r="I513">
        <f>CORREL(Tabel134[Afstand tot spoor (m)],Tabel134[Geluidsbelasting in dB])</f>
        <v>-0.87002127181522859</v>
      </c>
      <c r="K513" s="18"/>
    </row>
    <row r="514" spans="1:11">
      <c r="A514" s="44">
        <v>436000</v>
      </c>
      <c r="B514">
        <v>170</v>
      </c>
      <c r="C514">
        <v>129</v>
      </c>
      <c r="D514">
        <v>228.2008469593647</v>
      </c>
      <c r="E514">
        <v>46</v>
      </c>
      <c r="F514">
        <f t="shared" si="27"/>
        <v>5.1416635565026603</v>
      </c>
      <c r="G514">
        <f t="shared" si="28"/>
        <v>4.8598124043616719</v>
      </c>
      <c r="H514">
        <f t="shared" si="29"/>
        <v>12.985397522331171</v>
      </c>
      <c r="I514">
        <f>CORREL(Tabel134[Afstand tot spoor (m)],Tabel134[Geluidsbelasting in dB])</f>
        <v>-0.87002127181522859</v>
      </c>
      <c r="K514" s="18"/>
    </row>
    <row r="515" spans="1:11">
      <c r="A515" s="44">
        <v>447000</v>
      </c>
      <c r="B515">
        <v>167</v>
      </c>
      <c r="C515">
        <v>82</v>
      </c>
      <c r="D515">
        <v>229.91396472440201</v>
      </c>
      <c r="E515">
        <v>46</v>
      </c>
      <c r="F515">
        <f t="shared" si="27"/>
        <v>5.1239639794032588</v>
      </c>
      <c r="G515">
        <f t="shared" si="28"/>
        <v>4.4067192472642533</v>
      </c>
      <c r="H515">
        <f t="shared" si="29"/>
        <v>13.010313873595706</v>
      </c>
      <c r="I515">
        <f>CORREL(Tabel134[Afstand tot spoor (m)],Tabel134[Geluidsbelasting in dB])</f>
        <v>-0.87002127181522859</v>
      </c>
      <c r="K515" s="18"/>
    </row>
    <row r="516" spans="1:11">
      <c r="A516" s="44">
        <v>134000</v>
      </c>
      <c r="B516">
        <v>0</v>
      </c>
      <c r="C516">
        <v>54</v>
      </c>
      <c r="D516">
        <v>192.72295880104559</v>
      </c>
      <c r="E516">
        <v>45</v>
      </c>
      <c r="F516">
        <f t="shared" ref="F516:F579" si="30">LN(1+B516)</f>
        <v>0</v>
      </c>
      <c r="G516">
        <f t="shared" ref="G516:G579" si="31">LN(C516)</f>
        <v>3.9889840465642745</v>
      </c>
      <c r="H516">
        <f t="shared" ref="H516:H579" si="32">LN(A516)</f>
        <v>11.805595078933049</v>
      </c>
      <c r="I516">
        <f>CORREL(Tabel134[Afstand tot spoor (m)],Tabel134[Geluidsbelasting in dB])</f>
        <v>-0.87002127181522859</v>
      </c>
      <c r="K516" s="18"/>
    </row>
    <row r="517" spans="1:11">
      <c r="A517" s="44">
        <v>148000</v>
      </c>
      <c r="B517">
        <v>0</v>
      </c>
      <c r="C517">
        <v>63</v>
      </c>
      <c r="D517">
        <v>195.14208299295331</v>
      </c>
      <c r="E517">
        <v>45</v>
      </c>
      <c r="F517">
        <f t="shared" si="30"/>
        <v>0</v>
      </c>
      <c r="G517">
        <f t="shared" si="31"/>
        <v>4.1431347263915326</v>
      </c>
      <c r="H517">
        <f t="shared" si="32"/>
        <v>11.904967552746252</v>
      </c>
      <c r="I517">
        <f>CORREL(Tabel134[Afstand tot spoor (m)],Tabel134[Geluidsbelasting in dB])</f>
        <v>-0.87002127181522859</v>
      </c>
      <c r="K517" s="18"/>
    </row>
    <row r="518" spans="1:11">
      <c r="A518" s="44">
        <v>148000</v>
      </c>
      <c r="B518">
        <v>0</v>
      </c>
      <c r="C518">
        <v>63</v>
      </c>
      <c r="D518">
        <v>197.2733246057376</v>
      </c>
      <c r="E518">
        <v>44</v>
      </c>
      <c r="F518">
        <f t="shared" si="30"/>
        <v>0</v>
      </c>
      <c r="G518">
        <f t="shared" si="31"/>
        <v>4.1431347263915326</v>
      </c>
      <c r="H518">
        <f t="shared" si="32"/>
        <v>11.904967552746252</v>
      </c>
      <c r="I518">
        <f>CORREL(Tabel134[Afstand tot spoor (m)],Tabel134[Geluidsbelasting in dB])</f>
        <v>-0.87002127181522859</v>
      </c>
      <c r="K518" s="18"/>
    </row>
    <row r="519" spans="1:11">
      <c r="A519" s="44">
        <v>487000</v>
      </c>
      <c r="B519">
        <v>169</v>
      </c>
      <c r="C519">
        <v>82</v>
      </c>
      <c r="D519">
        <v>233.38991769862571</v>
      </c>
      <c r="E519">
        <v>46</v>
      </c>
      <c r="F519">
        <f t="shared" si="30"/>
        <v>5.1357984370502621</v>
      </c>
      <c r="G519">
        <f t="shared" si="31"/>
        <v>4.4067192472642533</v>
      </c>
      <c r="H519">
        <f t="shared" si="32"/>
        <v>13.096019402064726</v>
      </c>
      <c r="I519">
        <f>CORREL(Tabel134[Afstand tot spoor (m)],Tabel134[Geluidsbelasting in dB])</f>
        <v>-0.87002127181522859</v>
      </c>
      <c r="K519" s="18"/>
    </row>
    <row r="520" spans="1:11">
      <c r="A520" s="44">
        <v>431000</v>
      </c>
      <c r="B520">
        <v>169</v>
      </c>
      <c r="C520">
        <v>109</v>
      </c>
      <c r="D520">
        <v>235.09914802894679</v>
      </c>
      <c r="E520">
        <v>42</v>
      </c>
      <c r="F520">
        <f t="shared" si="30"/>
        <v>5.1357984370502621</v>
      </c>
      <c r="G520">
        <f t="shared" si="31"/>
        <v>4.6913478822291435</v>
      </c>
      <c r="H520">
        <f t="shared" si="32"/>
        <v>12.973863369085885</v>
      </c>
      <c r="I520">
        <f>CORREL(Tabel134[Afstand tot spoor (m)],Tabel134[Geluidsbelasting in dB])</f>
        <v>-0.87002127181522859</v>
      </c>
      <c r="K520" s="18"/>
    </row>
    <row r="521" spans="1:11">
      <c r="A521" s="44">
        <v>418000</v>
      </c>
      <c r="B521">
        <v>169</v>
      </c>
      <c r="C521">
        <v>89</v>
      </c>
      <c r="D521">
        <v>237.576755054144</v>
      </c>
      <c r="E521">
        <v>43</v>
      </c>
      <c r="F521">
        <f t="shared" si="30"/>
        <v>5.1357984370502621</v>
      </c>
      <c r="G521">
        <f t="shared" si="31"/>
        <v>4.4886363697321396</v>
      </c>
      <c r="H521">
        <f t="shared" si="32"/>
        <v>12.943236711506893</v>
      </c>
      <c r="I521">
        <f>CORREL(Tabel134[Afstand tot spoor (m)],Tabel134[Geluidsbelasting in dB])</f>
        <v>-0.87002127181522859</v>
      </c>
      <c r="K521" s="18"/>
    </row>
    <row r="522" spans="1:11">
      <c r="A522" s="44">
        <v>438000</v>
      </c>
      <c r="B522">
        <v>166</v>
      </c>
      <c r="C522">
        <v>105</v>
      </c>
      <c r="D522">
        <v>239.28598538446499</v>
      </c>
      <c r="E522">
        <v>43</v>
      </c>
      <c r="F522">
        <f t="shared" si="30"/>
        <v>5.1179938124167554</v>
      </c>
      <c r="G522">
        <f t="shared" si="31"/>
        <v>4.6539603501575231</v>
      </c>
      <c r="H522">
        <f t="shared" si="32"/>
        <v>12.989974189358584</v>
      </c>
      <c r="I522">
        <f>CORREL(Tabel134[Afstand tot spoor (m)],Tabel134[Geluidsbelasting in dB])</f>
        <v>-0.87002127181522859</v>
      </c>
      <c r="K522" s="18"/>
    </row>
    <row r="523" spans="1:11">
      <c r="A523" s="44">
        <v>213000</v>
      </c>
      <c r="B523">
        <v>0</v>
      </c>
      <c r="C523">
        <v>77</v>
      </c>
      <c r="D523">
        <v>245.6728369670428</v>
      </c>
      <c r="E523">
        <v>43</v>
      </c>
      <c r="F523">
        <f t="shared" si="30"/>
        <v>0</v>
      </c>
      <c r="G523">
        <f t="shared" si="31"/>
        <v>4.3438054218536841</v>
      </c>
      <c r="H523">
        <f t="shared" si="32"/>
        <v>12.269047444691562</v>
      </c>
      <c r="I523">
        <f>CORREL(Tabel134[Afstand tot spoor (m)],Tabel134[Geluidsbelasting in dB])</f>
        <v>-0.87002127181522859</v>
      </c>
      <c r="K523" s="18"/>
    </row>
    <row r="524" spans="1:11">
      <c r="A524" s="44">
        <v>216000</v>
      </c>
      <c r="B524">
        <v>0</v>
      </c>
      <c r="C524">
        <v>75</v>
      </c>
      <c r="D524">
        <v>251.11463645082731</v>
      </c>
      <c r="E524">
        <v>44</v>
      </c>
      <c r="F524">
        <f t="shared" si="30"/>
        <v>0</v>
      </c>
      <c r="G524">
        <f t="shared" si="31"/>
        <v>4.3174881135363101</v>
      </c>
      <c r="H524">
        <f t="shared" si="32"/>
        <v>12.283033686666302</v>
      </c>
      <c r="I524">
        <f>CORREL(Tabel134[Afstand tot spoor (m)],Tabel134[Geluidsbelasting in dB])</f>
        <v>-0.87002127181522859</v>
      </c>
      <c r="K524" s="18"/>
    </row>
    <row r="525" spans="1:11">
      <c r="A525" s="44">
        <v>202000</v>
      </c>
      <c r="B525">
        <v>0</v>
      </c>
      <c r="C525">
        <v>73</v>
      </c>
      <c r="D525">
        <v>256.21054135840569</v>
      </c>
      <c r="E525">
        <v>42</v>
      </c>
      <c r="F525">
        <f t="shared" si="30"/>
        <v>0</v>
      </c>
      <c r="G525">
        <f t="shared" si="31"/>
        <v>4.290459441148391</v>
      </c>
      <c r="H525">
        <f t="shared" si="32"/>
        <v>12.216022976383341</v>
      </c>
      <c r="I525">
        <f>CORREL(Tabel134[Afstand tot spoor (m)],Tabel134[Geluidsbelasting in dB])</f>
        <v>-0.87002127181522859</v>
      </c>
      <c r="K525" s="18"/>
    </row>
    <row r="526" spans="1:11">
      <c r="A526" s="44">
        <v>380000</v>
      </c>
      <c r="B526">
        <v>266</v>
      </c>
      <c r="C526">
        <v>140</v>
      </c>
      <c r="D526">
        <v>41.086728682460759</v>
      </c>
      <c r="E526">
        <v>65</v>
      </c>
      <c r="F526">
        <f t="shared" si="30"/>
        <v>5.5872486584002496</v>
      </c>
      <c r="G526">
        <f t="shared" si="31"/>
        <v>4.9416424226093039</v>
      </c>
      <c r="H526">
        <f t="shared" si="32"/>
        <v>12.847926531702569</v>
      </c>
      <c r="I526">
        <f>CORREL(Tabel134[Afstand tot spoor (m)],Tabel134[Geluidsbelasting in dB])</f>
        <v>-0.87002127181522859</v>
      </c>
      <c r="K526" s="18"/>
    </row>
    <row r="527" spans="1:11">
      <c r="A527" s="44">
        <v>390000</v>
      </c>
      <c r="B527">
        <v>252</v>
      </c>
      <c r="C527">
        <v>90</v>
      </c>
      <c r="D527">
        <v>44.311735783578037</v>
      </c>
      <c r="E527">
        <v>63</v>
      </c>
      <c r="F527">
        <f t="shared" si="30"/>
        <v>5.5333894887275203</v>
      </c>
      <c r="G527">
        <f t="shared" si="31"/>
        <v>4.499809670330265</v>
      </c>
      <c r="H527">
        <f t="shared" si="32"/>
        <v>12.873902018105829</v>
      </c>
      <c r="I527">
        <f>CORREL(Tabel134[Afstand tot spoor (m)],Tabel134[Geluidsbelasting in dB])</f>
        <v>-0.87002127181522859</v>
      </c>
      <c r="K527" s="18"/>
    </row>
    <row r="528" spans="1:11">
      <c r="A528" s="44">
        <v>818000</v>
      </c>
      <c r="B528">
        <v>457</v>
      </c>
      <c r="C528">
        <v>177</v>
      </c>
      <c r="D528">
        <v>70.93766160102706</v>
      </c>
      <c r="E528">
        <v>56</v>
      </c>
      <c r="F528">
        <f t="shared" si="30"/>
        <v>6.1268691841141854</v>
      </c>
      <c r="G528">
        <f t="shared" si="31"/>
        <v>5.1761497325738288</v>
      </c>
      <c r="H528">
        <f t="shared" si="32"/>
        <v>13.614617615584883</v>
      </c>
      <c r="I528">
        <f>CORREL(Tabel134[Afstand tot spoor (m)],Tabel134[Geluidsbelasting in dB])</f>
        <v>-0.87002127181522859</v>
      </c>
      <c r="K528" s="18"/>
    </row>
    <row r="529" spans="1:11">
      <c r="A529" s="44">
        <v>615000</v>
      </c>
      <c r="B529">
        <v>357</v>
      </c>
      <c r="C529">
        <v>138</v>
      </c>
      <c r="D529">
        <v>72.317477125821966</v>
      </c>
      <c r="E529">
        <v>54</v>
      </c>
      <c r="F529">
        <f t="shared" si="30"/>
        <v>5.8805329864007003</v>
      </c>
      <c r="G529">
        <f t="shared" si="31"/>
        <v>4.9272536851572051</v>
      </c>
      <c r="H529">
        <f t="shared" si="32"/>
        <v>13.329377546788654</v>
      </c>
      <c r="I529">
        <f>CORREL(Tabel134[Afstand tot spoor (m)],Tabel134[Geluidsbelasting in dB])</f>
        <v>-0.87002127181522859</v>
      </c>
      <c r="K529" s="18"/>
    </row>
    <row r="530" spans="1:11">
      <c r="A530" s="44">
        <v>707000</v>
      </c>
      <c r="B530">
        <v>412</v>
      </c>
      <c r="C530">
        <v>172</v>
      </c>
      <c r="D530">
        <v>77.654160752039374</v>
      </c>
      <c r="E530">
        <v>54</v>
      </c>
      <c r="F530">
        <f t="shared" si="30"/>
        <v>6.0234475929610332</v>
      </c>
      <c r="G530">
        <f t="shared" si="31"/>
        <v>5.1474944768134527</v>
      </c>
      <c r="H530">
        <f t="shared" si="32"/>
        <v>13.468785944878709</v>
      </c>
      <c r="I530">
        <f>CORREL(Tabel134[Afstand tot spoor (m)],Tabel134[Geluidsbelasting in dB])</f>
        <v>-0.87002127181522859</v>
      </c>
      <c r="K530" s="18"/>
    </row>
    <row r="531" spans="1:11">
      <c r="A531" s="44">
        <v>626000</v>
      </c>
      <c r="B531">
        <v>402</v>
      </c>
      <c r="C531">
        <v>125</v>
      </c>
      <c r="D531">
        <v>87.329182055447646</v>
      </c>
      <c r="E531">
        <v>53</v>
      </c>
      <c r="F531">
        <f t="shared" si="30"/>
        <v>5.9989365619466826</v>
      </c>
      <c r="G531">
        <f t="shared" si="31"/>
        <v>4.8283137373023015</v>
      </c>
      <c r="H531">
        <f t="shared" si="32"/>
        <v>13.347105650082236</v>
      </c>
      <c r="I531">
        <f>CORREL(Tabel134[Afstand tot spoor (m)],Tabel134[Geluidsbelasting in dB])</f>
        <v>-0.87002127181522859</v>
      </c>
      <c r="K531" s="18"/>
    </row>
    <row r="532" spans="1:11">
      <c r="A532" s="44">
        <v>614000</v>
      </c>
      <c r="B532">
        <v>391</v>
      </c>
      <c r="C532">
        <v>111</v>
      </c>
      <c r="D532">
        <v>92.608373368085111</v>
      </c>
      <c r="E532">
        <v>53</v>
      </c>
      <c r="F532">
        <f t="shared" si="30"/>
        <v>5.9712618397904622</v>
      </c>
      <c r="G532">
        <f t="shared" si="31"/>
        <v>4.7095302013123339</v>
      </c>
      <c r="H532">
        <f t="shared" si="32"/>
        <v>13.327750207129279</v>
      </c>
      <c r="I532">
        <f>CORREL(Tabel134[Afstand tot spoor (m)],Tabel134[Geluidsbelasting in dB])</f>
        <v>-0.87002127181522859</v>
      </c>
      <c r="K532" s="18"/>
    </row>
    <row r="533" spans="1:11">
      <c r="A533" s="44">
        <v>674000</v>
      </c>
      <c r="B533">
        <v>376</v>
      </c>
      <c r="C533">
        <v>130</v>
      </c>
      <c r="D533">
        <v>102.2833946714934</v>
      </c>
      <c r="E533">
        <v>53</v>
      </c>
      <c r="F533">
        <f t="shared" si="30"/>
        <v>5.9322451874480109</v>
      </c>
      <c r="G533">
        <f t="shared" si="31"/>
        <v>4.8675344504555822</v>
      </c>
      <c r="H533">
        <f t="shared" si="32"/>
        <v>13.420985389894444</v>
      </c>
      <c r="I533">
        <f>CORREL(Tabel134[Afstand tot spoor (m)],Tabel134[Geluidsbelasting in dB])</f>
        <v>-0.87002127181522859</v>
      </c>
      <c r="K533" s="18"/>
    </row>
    <row r="534" spans="1:11">
      <c r="A534" s="44">
        <v>524000</v>
      </c>
      <c r="B534">
        <v>432</v>
      </c>
      <c r="C534">
        <v>182</v>
      </c>
      <c r="D534">
        <v>107.6200782977125</v>
      </c>
      <c r="E534">
        <v>52</v>
      </c>
      <c r="F534">
        <f t="shared" si="30"/>
        <v>6.0707377280024897</v>
      </c>
      <c r="G534">
        <f t="shared" si="31"/>
        <v>5.2040066870767951</v>
      </c>
      <c r="H534">
        <f t="shared" si="32"/>
        <v>13.169246963303179</v>
      </c>
      <c r="I534">
        <f>CORREL(Tabel134[Afstand tot spoor (m)],Tabel134[Geluidsbelasting in dB])</f>
        <v>-0.87002127181522859</v>
      </c>
      <c r="K534" s="18"/>
    </row>
    <row r="535" spans="1:11">
      <c r="A535" s="44">
        <v>526000</v>
      </c>
      <c r="B535">
        <v>240</v>
      </c>
      <c r="C535">
        <v>117</v>
      </c>
      <c r="D535">
        <v>126.77207938187961</v>
      </c>
      <c r="E535">
        <v>52</v>
      </c>
      <c r="F535">
        <f t="shared" si="30"/>
        <v>5.4847969334906548</v>
      </c>
      <c r="G535">
        <f t="shared" si="31"/>
        <v>4.7621739347977563</v>
      </c>
      <c r="H535">
        <f t="shared" si="32"/>
        <v>13.173056491719846</v>
      </c>
      <c r="I535">
        <f>CORREL(Tabel134[Afstand tot spoor (m)],Tabel134[Geluidsbelasting in dB])</f>
        <v>-0.87002127181522859</v>
      </c>
      <c r="K535" s="18"/>
    </row>
    <row r="536" spans="1:11">
      <c r="A536" s="44">
        <v>499000</v>
      </c>
      <c r="B536">
        <v>188</v>
      </c>
      <c r="C536">
        <v>98</v>
      </c>
      <c r="D536">
        <v>131.64386478040689</v>
      </c>
      <c r="E536">
        <v>52</v>
      </c>
      <c r="F536">
        <f t="shared" si="30"/>
        <v>5.2417470150596426</v>
      </c>
      <c r="G536">
        <f t="shared" si="31"/>
        <v>4.5849674786705723</v>
      </c>
      <c r="H536">
        <f t="shared" si="32"/>
        <v>13.120361374733656</v>
      </c>
      <c r="I536">
        <f>CORREL(Tabel134[Afstand tot spoor (m)],Tabel134[Geluidsbelasting in dB])</f>
        <v>-0.87002127181522859</v>
      </c>
      <c r="K536" s="18"/>
    </row>
    <row r="537" spans="1:11">
      <c r="A537" s="44">
        <v>503000</v>
      </c>
      <c r="B537">
        <v>177</v>
      </c>
      <c r="C537">
        <v>98</v>
      </c>
      <c r="D537">
        <v>136.7673856320331</v>
      </c>
      <c r="E537">
        <v>50</v>
      </c>
      <c r="F537">
        <f t="shared" si="30"/>
        <v>5.181783550292085</v>
      </c>
      <c r="G537">
        <f t="shared" si="31"/>
        <v>4.5849674786705723</v>
      </c>
      <c r="H537">
        <f t="shared" si="32"/>
        <v>13.128345449081877</v>
      </c>
      <c r="I537">
        <f>CORREL(Tabel134[Afstand tot spoor (m)],Tabel134[Geluidsbelasting in dB])</f>
        <v>-0.87002127181522859</v>
      </c>
      <c r="K537" s="18"/>
    </row>
    <row r="538" spans="1:11">
      <c r="A538" s="44">
        <v>484000</v>
      </c>
      <c r="B538">
        <v>160</v>
      </c>
      <c r="C538">
        <v>98</v>
      </c>
      <c r="D538">
        <v>142.9277046660664</v>
      </c>
      <c r="E538">
        <v>50</v>
      </c>
      <c r="F538">
        <f t="shared" si="30"/>
        <v>5.0814043649844631</v>
      </c>
      <c r="G538">
        <f t="shared" si="31"/>
        <v>4.5849674786705723</v>
      </c>
      <c r="H538">
        <f t="shared" si="32"/>
        <v>13.089840185698769</v>
      </c>
      <c r="I538">
        <f>CORREL(Tabel134[Afstand tot spoor (m)],Tabel134[Geluidsbelasting in dB])</f>
        <v>-0.87002127181522859</v>
      </c>
      <c r="K538" s="18"/>
    </row>
    <row r="539" spans="1:11">
      <c r="A539" s="44">
        <v>487000</v>
      </c>
      <c r="B539">
        <v>165</v>
      </c>
      <c r="C539">
        <v>98</v>
      </c>
      <c r="D539">
        <v>146.6000616888837</v>
      </c>
      <c r="E539">
        <v>50</v>
      </c>
      <c r="F539">
        <f t="shared" si="30"/>
        <v>5.1119877883565437</v>
      </c>
      <c r="G539">
        <f t="shared" si="31"/>
        <v>4.5849674786705723</v>
      </c>
      <c r="H539">
        <f t="shared" si="32"/>
        <v>13.096019402064726</v>
      </c>
      <c r="I539">
        <f>CORREL(Tabel134[Afstand tot spoor (m)],Tabel134[Geluidsbelasting in dB])</f>
        <v>-0.87002127181522859</v>
      </c>
      <c r="K539" s="18"/>
    </row>
    <row r="540" spans="1:11">
      <c r="A540" s="44">
        <v>518000</v>
      </c>
      <c r="B540">
        <v>236</v>
      </c>
      <c r="C540">
        <v>98</v>
      </c>
      <c r="D540">
        <v>152.83761540111769</v>
      </c>
      <c r="E540">
        <v>48</v>
      </c>
      <c r="F540">
        <f t="shared" si="30"/>
        <v>5.4680601411351315</v>
      </c>
      <c r="G540">
        <f t="shared" si="31"/>
        <v>4.5849674786705723</v>
      </c>
      <c r="H540">
        <f t="shared" si="32"/>
        <v>13.15773052124162</v>
      </c>
      <c r="I540">
        <f>CORREL(Tabel134[Afstand tot spoor (m)],Tabel134[Geluidsbelasting in dB])</f>
        <v>-0.87002127181522859</v>
      </c>
      <c r="K540" s="18"/>
    </row>
    <row r="541" spans="1:11">
      <c r="A541" s="44">
        <v>922000</v>
      </c>
      <c r="B541">
        <v>773</v>
      </c>
      <c r="C541">
        <v>160</v>
      </c>
      <c r="D541">
        <v>171.23685899841709</v>
      </c>
      <c r="E541">
        <v>49</v>
      </c>
      <c r="F541">
        <f t="shared" si="30"/>
        <v>6.6515718735897273</v>
      </c>
      <c r="G541">
        <f t="shared" si="31"/>
        <v>5.0751738152338266</v>
      </c>
      <c r="H541">
        <f t="shared" si="32"/>
        <v>13.734300502538732</v>
      </c>
      <c r="I541">
        <f>CORREL(Tabel134[Afstand tot spoor (m)],Tabel134[Geluidsbelasting in dB])</f>
        <v>-0.87002127181522859</v>
      </c>
      <c r="K541" s="18"/>
    </row>
    <row r="542" spans="1:11">
      <c r="A542" s="44">
        <v>1057000</v>
      </c>
      <c r="B542">
        <v>841</v>
      </c>
      <c r="C542">
        <v>219</v>
      </c>
      <c r="D542">
        <v>186.2485639280444</v>
      </c>
      <c r="E542">
        <v>48</v>
      </c>
      <c r="F542">
        <f t="shared" si="30"/>
        <v>6.7357800142423265</v>
      </c>
      <c r="G542">
        <f t="shared" si="31"/>
        <v>5.389071729816501</v>
      </c>
      <c r="H542">
        <f t="shared" si="32"/>
        <v>13.870945264852375</v>
      </c>
      <c r="I542">
        <f>CORREL(Tabel134[Afstand tot spoor (m)],Tabel134[Geluidsbelasting in dB])</f>
        <v>-0.87002127181522859</v>
      </c>
      <c r="K542" s="18"/>
    </row>
    <row r="543" spans="1:11">
      <c r="A543" s="44">
        <v>1120000</v>
      </c>
      <c r="B543">
        <v>996</v>
      </c>
      <c r="C543">
        <v>241</v>
      </c>
      <c r="D543">
        <v>201.43274579824231</v>
      </c>
      <c r="E543">
        <v>48</v>
      </c>
      <c r="F543">
        <f t="shared" si="30"/>
        <v>6.9047507699618382</v>
      </c>
      <c r="G543">
        <f t="shared" si="31"/>
        <v>5.4847969334906548</v>
      </c>
      <c r="H543">
        <f t="shared" si="32"/>
        <v>13.928839243271277</v>
      </c>
      <c r="I543">
        <f>CORREL(Tabel134[Afstand tot spoor (m)],Tabel134[Geluidsbelasting in dB])</f>
        <v>-0.87002127181522859</v>
      </c>
      <c r="K543" s="18"/>
    </row>
    <row r="544" spans="1:11">
      <c r="A544" s="44">
        <v>683000</v>
      </c>
      <c r="B544">
        <v>274</v>
      </c>
      <c r="C544">
        <v>127</v>
      </c>
      <c r="D544">
        <v>214.04531263509219</v>
      </c>
      <c r="E544">
        <v>47</v>
      </c>
      <c r="F544">
        <f t="shared" si="30"/>
        <v>5.6167710976665717</v>
      </c>
      <c r="G544">
        <f t="shared" si="31"/>
        <v>4.8441870864585912</v>
      </c>
      <c r="H544">
        <f t="shared" si="32"/>
        <v>13.434250138552928</v>
      </c>
      <c r="I544">
        <f>CORREL(Tabel134[Afstand tot spoor (m)],Tabel134[Geluidsbelasting in dB])</f>
        <v>-0.87002127181522859</v>
      </c>
      <c r="K544" s="18"/>
    </row>
    <row r="545" spans="1:11">
      <c r="A545" s="44">
        <v>567000</v>
      </c>
      <c r="B545">
        <v>233</v>
      </c>
      <c r="C545">
        <v>113</v>
      </c>
      <c r="D545">
        <v>218.32615799875961</v>
      </c>
      <c r="E545">
        <v>45</v>
      </c>
      <c r="F545">
        <f t="shared" si="30"/>
        <v>5.4553211153577017</v>
      </c>
      <c r="G545">
        <f t="shared" si="31"/>
        <v>4.7273878187123408</v>
      </c>
      <c r="H545">
        <f t="shared" si="32"/>
        <v>13.248114582709889</v>
      </c>
      <c r="I545">
        <f>CORREL(Tabel134[Afstand tot spoor (m)],Tabel134[Geluidsbelasting in dB])</f>
        <v>-0.87002127181522859</v>
      </c>
      <c r="K545" s="18"/>
    </row>
    <row r="546" spans="1:11">
      <c r="A546" s="44">
        <v>911000</v>
      </c>
      <c r="B546">
        <v>638</v>
      </c>
      <c r="C546">
        <v>176</v>
      </c>
      <c r="D546">
        <v>280.16067697994998</v>
      </c>
      <c r="E546">
        <v>45</v>
      </c>
      <c r="F546">
        <f t="shared" si="30"/>
        <v>6.4599044543775346</v>
      </c>
      <c r="G546">
        <f t="shared" si="31"/>
        <v>5.1704839950381514</v>
      </c>
      <c r="H546">
        <f t="shared" si="32"/>
        <v>13.722298176242095</v>
      </c>
      <c r="I546">
        <f>CORREL(Tabel134[Afstand tot spoor (m)],Tabel134[Geluidsbelasting in dB])</f>
        <v>-0.87002127181522859</v>
      </c>
      <c r="K546" s="18"/>
    </row>
    <row r="547" spans="1:11">
      <c r="A547" s="44">
        <v>739000</v>
      </c>
      <c r="B547">
        <v>530</v>
      </c>
      <c r="C547">
        <v>152</v>
      </c>
      <c r="D547">
        <v>299.43168310405872</v>
      </c>
      <c r="E547">
        <v>44</v>
      </c>
      <c r="F547">
        <f t="shared" si="30"/>
        <v>6.2747620212419388</v>
      </c>
      <c r="G547">
        <f t="shared" si="31"/>
        <v>5.0238805208462765</v>
      </c>
      <c r="H547">
        <f t="shared" si="32"/>
        <v>13.513053199930338</v>
      </c>
      <c r="I547">
        <f>CORREL(Tabel134[Afstand tot spoor (m)],Tabel134[Geluidsbelasting in dB])</f>
        <v>-0.87002127181522859</v>
      </c>
      <c r="K547" s="18"/>
    </row>
    <row r="548" spans="1:11">
      <c r="A548" s="44">
        <v>724000</v>
      </c>
      <c r="B548">
        <v>530</v>
      </c>
      <c r="C548">
        <v>152</v>
      </c>
      <c r="D548">
        <v>291.7174055543079</v>
      </c>
      <c r="E548">
        <v>44</v>
      </c>
      <c r="F548">
        <f t="shared" si="30"/>
        <v>6.2747620212419388</v>
      </c>
      <c r="G548">
        <f t="shared" si="31"/>
        <v>5.0238805208462765</v>
      </c>
      <c r="H548">
        <f t="shared" si="32"/>
        <v>13.492546671367853</v>
      </c>
      <c r="I548">
        <f>CORREL(Tabel134[Afstand tot spoor (m)],Tabel134[Geluidsbelasting in dB])</f>
        <v>-0.87002127181522859</v>
      </c>
      <c r="K548" s="18"/>
    </row>
    <row r="549" spans="1:11">
      <c r="A549" s="44">
        <v>602000</v>
      </c>
      <c r="B549">
        <v>270</v>
      </c>
      <c r="C549">
        <v>128</v>
      </c>
      <c r="D549">
        <v>356.97966223145971</v>
      </c>
      <c r="E549">
        <v>43</v>
      </c>
      <c r="F549">
        <f t="shared" si="30"/>
        <v>5.602118820879701</v>
      </c>
      <c r="G549">
        <f t="shared" si="31"/>
        <v>4.8520302639196169</v>
      </c>
      <c r="H549">
        <f t="shared" si="32"/>
        <v>13.308012724290958</v>
      </c>
      <c r="I549">
        <f>CORREL(Tabel134[Afstand tot spoor (m)],Tabel134[Geluidsbelasting in dB])</f>
        <v>-0.87002127181522859</v>
      </c>
      <c r="K549" s="18"/>
    </row>
    <row r="550" spans="1:11">
      <c r="A550" s="44">
        <v>607000</v>
      </c>
      <c r="B550">
        <v>356</v>
      </c>
      <c r="C550">
        <v>106</v>
      </c>
      <c r="D550">
        <v>118.33462523382011</v>
      </c>
      <c r="E550">
        <v>54</v>
      </c>
      <c r="F550">
        <f t="shared" si="30"/>
        <v>5.8777357817796387</v>
      </c>
      <c r="G550">
        <f t="shared" si="31"/>
        <v>4.6634390941120669</v>
      </c>
      <c r="H550">
        <f t="shared" si="32"/>
        <v>13.316284070041636</v>
      </c>
      <c r="I550">
        <f>CORREL(Tabel134[Afstand tot spoor (m)],Tabel134[Geluidsbelasting in dB])</f>
        <v>-0.87002127181522859</v>
      </c>
      <c r="K550" s="18"/>
    </row>
    <row r="551" spans="1:11">
      <c r="A551" s="44">
        <v>557000</v>
      </c>
      <c r="B551">
        <v>334</v>
      </c>
      <c r="C551">
        <v>129</v>
      </c>
      <c r="D551">
        <v>114.6131639298311</v>
      </c>
      <c r="E551">
        <v>52</v>
      </c>
      <c r="F551">
        <f t="shared" si="30"/>
        <v>5.8141305318250662</v>
      </c>
      <c r="G551">
        <f t="shared" si="31"/>
        <v>4.8598124043616719</v>
      </c>
      <c r="H551">
        <f t="shared" si="32"/>
        <v>13.230320518909421</v>
      </c>
      <c r="I551">
        <f>CORREL(Tabel134[Afstand tot spoor (m)],Tabel134[Geluidsbelasting in dB])</f>
        <v>-0.87002127181522859</v>
      </c>
      <c r="K551" s="18"/>
    </row>
    <row r="552" spans="1:11">
      <c r="A552" s="44">
        <v>738000</v>
      </c>
      <c r="B552">
        <v>511</v>
      </c>
      <c r="C552">
        <v>185</v>
      </c>
      <c r="D552">
        <v>126.3788851393869</v>
      </c>
      <c r="E552">
        <v>53</v>
      </c>
      <c r="F552">
        <f t="shared" si="30"/>
        <v>6.2383246250395077</v>
      </c>
      <c r="G552">
        <f t="shared" si="31"/>
        <v>5.2203558250783244</v>
      </c>
      <c r="H552">
        <f t="shared" si="32"/>
        <v>13.511699103582609</v>
      </c>
      <c r="I552">
        <f>CORREL(Tabel134[Afstand tot spoor (m)],Tabel134[Geluidsbelasting in dB])</f>
        <v>-0.87002127181522859</v>
      </c>
      <c r="K552" s="18"/>
    </row>
    <row r="553" spans="1:11">
      <c r="A553" s="44">
        <v>611000</v>
      </c>
      <c r="B553">
        <v>309</v>
      </c>
      <c r="C553">
        <v>113</v>
      </c>
      <c r="D553">
        <v>122.6574238353397</v>
      </c>
      <c r="E553">
        <v>51</v>
      </c>
      <c r="F553">
        <f t="shared" si="30"/>
        <v>5.7365722974791922</v>
      </c>
      <c r="G553">
        <f t="shared" si="31"/>
        <v>4.7273878187123408</v>
      </c>
      <c r="H553">
        <f t="shared" si="32"/>
        <v>13.322852238153732</v>
      </c>
      <c r="I553">
        <f>CORREL(Tabel134[Afstand tot spoor (m)],Tabel134[Geluidsbelasting in dB])</f>
        <v>-0.87002127181522859</v>
      </c>
      <c r="K553" s="18"/>
    </row>
    <row r="554" spans="1:11">
      <c r="A554" s="44">
        <v>475000</v>
      </c>
      <c r="B554">
        <v>210</v>
      </c>
      <c r="C554">
        <v>91</v>
      </c>
      <c r="D554">
        <v>145.51993511094909</v>
      </c>
      <c r="E554">
        <v>50</v>
      </c>
      <c r="F554">
        <f t="shared" si="30"/>
        <v>5.3518581334760666</v>
      </c>
      <c r="G554">
        <f t="shared" si="31"/>
        <v>4.5108595065168497</v>
      </c>
      <c r="H554">
        <f t="shared" si="32"/>
        <v>13.071070083016778</v>
      </c>
      <c r="I554">
        <f>CORREL(Tabel134[Afstand tot spoor (m)],Tabel134[Geluidsbelasting in dB])</f>
        <v>-0.87002127181522859</v>
      </c>
      <c r="K554" s="18"/>
    </row>
    <row r="555" spans="1:11">
      <c r="A555" s="44">
        <v>517000</v>
      </c>
      <c r="B555">
        <v>309</v>
      </c>
      <c r="C555">
        <v>93</v>
      </c>
      <c r="D555">
        <v>131.6425373763513</v>
      </c>
      <c r="E555">
        <v>52</v>
      </c>
      <c r="F555">
        <f t="shared" si="30"/>
        <v>5.7365722974791922</v>
      </c>
      <c r="G555">
        <f t="shared" si="31"/>
        <v>4.5325994931532563</v>
      </c>
      <c r="H555">
        <f t="shared" si="32"/>
        <v>13.155798153490567</v>
      </c>
      <c r="I555">
        <f>CORREL(Tabel134[Afstand tot spoor (m)],Tabel134[Geluidsbelasting in dB])</f>
        <v>-0.87002127181522859</v>
      </c>
      <c r="K555" s="18"/>
    </row>
    <row r="556" spans="1:11">
      <c r="A556" s="44">
        <v>384000</v>
      </c>
      <c r="B556">
        <v>209</v>
      </c>
      <c r="C556">
        <v>79</v>
      </c>
      <c r="D556">
        <v>154.50504865196081</v>
      </c>
      <c r="E556">
        <v>50</v>
      </c>
      <c r="F556">
        <f t="shared" si="30"/>
        <v>5.3471075307174685</v>
      </c>
      <c r="G556">
        <f t="shared" si="31"/>
        <v>4.3694478524670215</v>
      </c>
      <c r="H556">
        <f t="shared" si="32"/>
        <v>12.858397831569864</v>
      </c>
      <c r="I556">
        <f>CORREL(Tabel134[Afstand tot spoor (m)],Tabel134[Geluidsbelasting in dB])</f>
        <v>-0.87002127181522859</v>
      </c>
      <c r="K556" s="18"/>
    </row>
    <row r="557" spans="1:11">
      <c r="A557" s="44">
        <v>592000</v>
      </c>
      <c r="B557">
        <v>308</v>
      </c>
      <c r="C557">
        <v>129</v>
      </c>
      <c r="D557">
        <v>139.62930496833641</v>
      </c>
      <c r="E557">
        <v>51</v>
      </c>
      <c r="F557">
        <f t="shared" si="30"/>
        <v>5.7333412768977459</v>
      </c>
      <c r="G557">
        <f t="shared" si="31"/>
        <v>4.8598124043616719</v>
      </c>
      <c r="H557">
        <f t="shared" si="32"/>
        <v>13.291261913866142</v>
      </c>
      <c r="I557">
        <f>CORREL(Tabel134[Afstand tot spoor (m)],Tabel134[Geluidsbelasting in dB])</f>
        <v>-0.87002127181522859</v>
      </c>
      <c r="K557" s="18"/>
    </row>
    <row r="558" spans="1:11">
      <c r="A558" s="44">
        <v>718000</v>
      </c>
      <c r="B558">
        <v>357</v>
      </c>
      <c r="C558">
        <v>172</v>
      </c>
      <c r="D558">
        <v>168.71186119208639</v>
      </c>
      <c r="E558">
        <v>47</v>
      </c>
      <c r="F558">
        <f t="shared" si="30"/>
        <v>5.8805329864007003</v>
      </c>
      <c r="G558">
        <f t="shared" si="31"/>
        <v>5.1474944768134527</v>
      </c>
      <c r="H558">
        <f t="shared" si="32"/>
        <v>13.484224848030362</v>
      </c>
      <c r="I558">
        <f>CORREL(Tabel134[Afstand tot spoor (m)],Tabel134[Geluidsbelasting in dB])</f>
        <v>-0.87002127181522859</v>
      </c>
      <c r="K558" s="18"/>
    </row>
    <row r="559" spans="1:11">
      <c r="A559" s="44">
        <v>528000</v>
      </c>
      <c r="B559">
        <v>309</v>
      </c>
      <c r="C559">
        <v>102</v>
      </c>
      <c r="D559">
        <v>149.7852413989452</v>
      </c>
      <c r="E559">
        <v>48</v>
      </c>
      <c r="F559">
        <f t="shared" si="30"/>
        <v>5.7365722974791922</v>
      </c>
      <c r="G559">
        <f t="shared" si="31"/>
        <v>4.6249728132842707</v>
      </c>
      <c r="H559">
        <f t="shared" si="32"/>
        <v>13.176851562688398</v>
      </c>
      <c r="I559">
        <f>CORREL(Tabel134[Afstand tot spoor (m)],Tabel134[Geluidsbelasting in dB])</f>
        <v>-0.87002127181522859</v>
      </c>
      <c r="K559" s="18"/>
    </row>
    <row r="560" spans="1:11">
      <c r="A560" s="44">
        <v>468000</v>
      </c>
      <c r="B560">
        <v>166</v>
      </c>
      <c r="C560">
        <v>88</v>
      </c>
      <c r="D560">
        <v>180.0386205122922</v>
      </c>
      <c r="E560">
        <v>45</v>
      </c>
      <c r="F560">
        <f t="shared" si="30"/>
        <v>5.1179938124167554</v>
      </c>
      <c r="G560">
        <f t="shared" si="31"/>
        <v>4.4773368144782069</v>
      </c>
      <c r="H560">
        <f t="shared" si="32"/>
        <v>13.056223574899784</v>
      </c>
      <c r="I560">
        <f>CORREL(Tabel134[Afstand tot spoor (m)],Tabel134[Geluidsbelasting in dB])</f>
        <v>-0.87002127181522859</v>
      </c>
      <c r="K560" s="18"/>
    </row>
    <row r="561" spans="1:11">
      <c r="A561" s="44">
        <v>515000</v>
      </c>
      <c r="B561">
        <v>324</v>
      </c>
      <c r="C561">
        <v>117</v>
      </c>
      <c r="D561">
        <v>156.77366304196011</v>
      </c>
      <c r="E561">
        <v>48</v>
      </c>
      <c r="F561">
        <f t="shared" si="30"/>
        <v>5.7838251823297373</v>
      </c>
      <c r="G561">
        <f t="shared" si="31"/>
        <v>4.7621739347977563</v>
      </c>
      <c r="H561">
        <f t="shared" si="32"/>
        <v>13.151922179645874</v>
      </c>
      <c r="I561">
        <f>CORREL(Tabel134[Afstand tot spoor (m)],Tabel134[Geluidsbelasting in dB])</f>
        <v>-0.87002127181522859</v>
      </c>
      <c r="K561" s="18"/>
    </row>
    <row r="562" spans="1:11">
      <c r="A562" s="44">
        <v>491000</v>
      </c>
      <c r="B562">
        <v>161</v>
      </c>
      <c r="C562">
        <v>97</v>
      </c>
      <c r="D562">
        <v>186.14368083338579</v>
      </c>
      <c r="E562">
        <v>45</v>
      </c>
      <c r="F562">
        <f t="shared" si="30"/>
        <v>5.0875963352323836</v>
      </c>
      <c r="G562">
        <f t="shared" si="31"/>
        <v>4.5747109785033828</v>
      </c>
      <c r="H562">
        <f t="shared" si="32"/>
        <v>13.104199406776658</v>
      </c>
      <c r="I562">
        <f>CORREL(Tabel134[Afstand tot spoor (m)],Tabel134[Geluidsbelasting in dB])</f>
        <v>-0.87002127181522859</v>
      </c>
      <c r="K562" s="18"/>
    </row>
    <row r="563" spans="1:11">
      <c r="A563" s="44">
        <v>530000</v>
      </c>
      <c r="B563">
        <v>173</v>
      </c>
      <c r="C563">
        <v>97</v>
      </c>
      <c r="D563">
        <v>172.15129847168279</v>
      </c>
      <c r="E563">
        <v>49</v>
      </c>
      <c r="F563">
        <f t="shared" si="30"/>
        <v>5.1590552992145291</v>
      </c>
      <c r="G563">
        <f t="shared" si="31"/>
        <v>4.5747109785033828</v>
      </c>
      <c r="H563">
        <f t="shared" si="32"/>
        <v>13.180632285528304</v>
      </c>
      <c r="I563">
        <f>CORREL(Tabel134[Afstand tot spoor (m)],Tabel134[Geluidsbelasting in dB])</f>
        <v>-0.87002127181522859</v>
      </c>
      <c r="K563" s="18"/>
    </row>
    <row r="564" spans="1:11">
      <c r="A564" s="44">
        <v>430000</v>
      </c>
      <c r="B564">
        <v>114</v>
      </c>
      <c r="C564">
        <v>107</v>
      </c>
      <c r="D564">
        <v>179.2547047417448</v>
      </c>
      <c r="E564">
        <v>48</v>
      </c>
      <c r="F564">
        <f t="shared" si="30"/>
        <v>4.7449321283632502</v>
      </c>
      <c r="G564">
        <f t="shared" si="31"/>
        <v>4.6728288344619058</v>
      </c>
      <c r="H564">
        <f t="shared" si="32"/>
        <v>12.971540487669746</v>
      </c>
      <c r="I564">
        <f>CORREL(Tabel134[Afstand tot spoor (m)],Tabel134[Geluidsbelasting in dB])</f>
        <v>-0.87002127181522859</v>
      </c>
      <c r="K564" s="18"/>
    </row>
    <row r="565" spans="1:11">
      <c r="A565" s="44">
        <v>438000</v>
      </c>
      <c r="B565">
        <v>116</v>
      </c>
      <c r="C565">
        <v>97</v>
      </c>
      <c r="D565">
        <v>185.35976506283831</v>
      </c>
      <c r="E565">
        <v>48</v>
      </c>
      <c r="F565">
        <f t="shared" si="30"/>
        <v>4.7621739347977563</v>
      </c>
      <c r="G565">
        <f t="shared" si="31"/>
        <v>4.5747109785033828</v>
      </c>
      <c r="H565">
        <f t="shared" si="32"/>
        <v>12.989974189358584</v>
      </c>
      <c r="I565">
        <f>CORREL(Tabel134[Afstand tot spoor (m)],Tabel134[Geluidsbelasting in dB])</f>
        <v>-0.87002127181522859</v>
      </c>
      <c r="K565" s="18"/>
    </row>
    <row r="566" spans="1:11">
      <c r="A566" s="44">
        <v>488000</v>
      </c>
      <c r="B566">
        <v>185</v>
      </c>
      <c r="C566">
        <v>127</v>
      </c>
      <c r="D566">
        <v>191.52231769745529</v>
      </c>
      <c r="E566">
        <v>46</v>
      </c>
      <c r="F566">
        <f t="shared" si="30"/>
        <v>5.2257466737132017</v>
      </c>
      <c r="G566">
        <f t="shared" si="31"/>
        <v>4.8441870864585912</v>
      </c>
      <c r="H566">
        <f t="shared" si="32"/>
        <v>13.098070684835283</v>
      </c>
      <c r="I566">
        <f>CORREL(Tabel134[Afstand tot spoor (m)],Tabel134[Geluidsbelasting in dB])</f>
        <v>-0.87002127181522859</v>
      </c>
      <c r="K566" s="18"/>
    </row>
    <row r="567" spans="1:11">
      <c r="A567" s="44">
        <v>487000</v>
      </c>
      <c r="B567">
        <v>190</v>
      </c>
      <c r="C567">
        <v>127</v>
      </c>
      <c r="D567">
        <v>202.7915847040812</v>
      </c>
      <c r="E567">
        <v>45</v>
      </c>
      <c r="F567">
        <f t="shared" si="30"/>
        <v>5.2522734280466299</v>
      </c>
      <c r="G567">
        <f t="shared" si="31"/>
        <v>4.8441870864585912</v>
      </c>
      <c r="H567">
        <f t="shared" si="32"/>
        <v>13.096019402064726</v>
      </c>
      <c r="I567">
        <f>CORREL(Tabel134[Afstand tot spoor (m)],Tabel134[Geluidsbelasting in dB])</f>
        <v>-0.87002127181522859</v>
      </c>
      <c r="K567" s="18"/>
    </row>
    <row r="568" spans="1:11">
      <c r="A568" s="44">
        <v>462000</v>
      </c>
      <c r="B568">
        <v>121</v>
      </c>
      <c r="C568">
        <v>119</v>
      </c>
      <c r="D568">
        <v>207.95579138967</v>
      </c>
      <c r="E568">
        <v>45</v>
      </c>
      <c r="F568">
        <f t="shared" si="30"/>
        <v>4.8040210447332568</v>
      </c>
      <c r="G568">
        <f t="shared" si="31"/>
        <v>4.7791234931115296</v>
      </c>
      <c r="H568">
        <f t="shared" si="32"/>
        <v>13.043320170063875</v>
      </c>
      <c r="I568">
        <f>CORREL(Tabel134[Afstand tot spoor (m)],Tabel134[Geluidsbelasting in dB])</f>
        <v>-0.87002127181522859</v>
      </c>
      <c r="K568" s="18"/>
    </row>
    <row r="569" spans="1:11">
      <c r="A569" s="44">
        <v>441000</v>
      </c>
      <c r="B569">
        <v>110</v>
      </c>
      <c r="C569">
        <v>102</v>
      </c>
      <c r="D569">
        <v>213.06250576173699</v>
      </c>
      <c r="E569">
        <v>43</v>
      </c>
      <c r="F569">
        <f t="shared" si="30"/>
        <v>4.7095302013123339</v>
      </c>
      <c r="G569">
        <f t="shared" si="31"/>
        <v>4.6249728132842707</v>
      </c>
      <c r="H569">
        <f t="shared" si="32"/>
        <v>12.996800154428984</v>
      </c>
      <c r="I569">
        <f>CORREL(Tabel134[Afstand tot spoor (m)],Tabel134[Geluidsbelasting in dB])</f>
        <v>-0.87002127181522859</v>
      </c>
      <c r="K569" s="18"/>
    </row>
    <row r="570" spans="1:11">
      <c r="A570" s="44">
        <v>459000</v>
      </c>
      <c r="B570">
        <v>140</v>
      </c>
      <c r="C570">
        <v>105</v>
      </c>
      <c r="D570">
        <v>218.16922013380221</v>
      </c>
      <c r="E570">
        <v>43</v>
      </c>
      <c r="F570">
        <f t="shared" si="30"/>
        <v>4.9487598903781684</v>
      </c>
      <c r="G570">
        <f t="shared" si="31"/>
        <v>4.6539603501575231</v>
      </c>
      <c r="H570">
        <f t="shared" si="32"/>
        <v>13.036805489042683</v>
      </c>
      <c r="I570">
        <f>CORREL(Tabel134[Afstand tot spoor (m)],Tabel134[Geluidsbelasting in dB])</f>
        <v>-0.87002127181522859</v>
      </c>
      <c r="K570" s="18"/>
    </row>
    <row r="571" spans="1:11">
      <c r="A571" s="44">
        <v>394000</v>
      </c>
      <c r="B571">
        <v>0</v>
      </c>
      <c r="C571">
        <v>76</v>
      </c>
      <c r="D571">
        <v>28.45241828375212</v>
      </c>
      <c r="E571">
        <v>67</v>
      </c>
      <c r="F571">
        <f t="shared" si="30"/>
        <v>0</v>
      </c>
      <c r="G571">
        <f t="shared" si="31"/>
        <v>4.3307333402863311</v>
      </c>
      <c r="H571">
        <f t="shared" si="32"/>
        <v>12.884106188280072</v>
      </c>
      <c r="I571">
        <f>CORREL(Tabel134[Afstand tot spoor (m)],Tabel134[Geluidsbelasting in dB])</f>
        <v>-0.87002127181522859</v>
      </c>
      <c r="K571" s="18"/>
    </row>
    <row r="572" spans="1:11">
      <c r="A572" s="44">
        <v>556000</v>
      </c>
      <c r="B572">
        <v>175</v>
      </c>
      <c r="C572">
        <v>139</v>
      </c>
      <c r="D572">
        <v>46.12889031076665</v>
      </c>
      <c r="E572">
        <v>60</v>
      </c>
      <c r="F572">
        <f t="shared" si="30"/>
        <v>5.1704839950381514</v>
      </c>
      <c r="G572">
        <f t="shared" si="31"/>
        <v>4.9344739331306915</v>
      </c>
      <c r="H572">
        <f t="shared" si="32"/>
        <v>13.228523573232719</v>
      </c>
      <c r="I572">
        <f>CORREL(Tabel134[Afstand tot spoor (m)],Tabel134[Geluidsbelasting in dB])</f>
        <v>-0.87002127181522859</v>
      </c>
      <c r="K572" s="18"/>
    </row>
    <row r="573" spans="1:11">
      <c r="A573" s="44">
        <v>521000</v>
      </c>
      <c r="B573">
        <v>116</v>
      </c>
      <c r="C573">
        <v>129</v>
      </c>
      <c r="D573">
        <v>49.915855860535849</v>
      </c>
      <c r="E573">
        <v>60</v>
      </c>
      <c r="F573">
        <f t="shared" si="30"/>
        <v>4.7621739347977563</v>
      </c>
      <c r="G573">
        <f t="shared" si="31"/>
        <v>4.8598124043616719</v>
      </c>
      <c r="H573">
        <f t="shared" si="32"/>
        <v>13.163505320735505</v>
      </c>
      <c r="I573">
        <f>CORREL(Tabel134[Afstand tot spoor (m)],Tabel134[Geluidsbelasting in dB])</f>
        <v>-0.87002127181522859</v>
      </c>
      <c r="K573" s="18"/>
    </row>
    <row r="574" spans="1:11">
      <c r="A574" s="44">
        <v>521000</v>
      </c>
      <c r="B574">
        <v>116</v>
      </c>
      <c r="C574">
        <v>129</v>
      </c>
      <c r="D574">
        <v>53.580634727701032</v>
      </c>
      <c r="E574">
        <v>60</v>
      </c>
      <c r="F574">
        <f t="shared" si="30"/>
        <v>4.7621739347977563</v>
      </c>
      <c r="G574">
        <f t="shared" si="31"/>
        <v>4.8598124043616719</v>
      </c>
      <c r="H574">
        <f t="shared" si="32"/>
        <v>13.163505320735505</v>
      </c>
      <c r="I574">
        <f>CORREL(Tabel134[Afstand tot spoor (m)],Tabel134[Geluidsbelasting in dB])</f>
        <v>-0.87002127181522859</v>
      </c>
      <c r="K574" s="18"/>
    </row>
    <row r="575" spans="1:11">
      <c r="A575" s="44">
        <v>523000</v>
      </c>
      <c r="B575">
        <v>120</v>
      </c>
      <c r="C575">
        <v>129</v>
      </c>
      <c r="D575">
        <v>56.724797579772932</v>
      </c>
      <c r="E575">
        <v>58</v>
      </c>
      <c r="F575">
        <f t="shared" si="30"/>
        <v>4.7957905455967413</v>
      </c>
      <c r="G575">
        <f t="shared" si="31"/>
        <v>4.8598124043616719</v>
      </c>
      <c r="H575">
        <f t="shared" si="32"/>
        <v>13.167336743047059</v>
      </c>
      <c r="I575">
        <f>CORREL(Tabel134[Afstand tot spoor (m)],Tabel134[Geluidsbelasting in dB])</f>
        <v>-0.87002127181522859</v>
      </c>
      <c r="K575" s="18"/>
    </row>
    <row r="576" spans="1:11">
      <c r="A576" s="44">
        <v>304000</v>
      </c>
      <c r="B576">
        <v>0</v>
      </c>
      <c r="C576">
        <v>72</v>
      </c>
      <c r="D576">
        <v>21.73817493371843</v>
      </c>
      <c r="E576">
        <v>69</v>
      </c>
      <c r="F576">
        <f t="shared" si="30"/>
        <v>0</v>
      </c>
      <c r="G576">
        <f t="shared" si="31"/>
        <v>4.2766661190160553</v>
      </c>
      <c r="H576">
        <f t="shared" si="32"/>
        <v>12.624782980388359</v>
      </c>
      <c r="I576">
        <f>CORREL(Tabel134[Afstand tot spoor (m)],Tabel134[Geluidsbelasting in dB])</f>
        <v>-0.87002127181522859</v>
      </c>
      <c r="K576" s="18"/>
    </row>
    <row r="577" spans="1:11">
      <c r="A577" s="44">
        <v>304000</v>
      </c>
      <c r="B577">
        <v>0</v>
      </c>
      <c r="C577">
        <v>72</v>
      </c>
      <c r="D577">
        <v>25.55332018088836</v>
      </c>
      <c r="E577">
        <v>66</v>
      </c>
      <c r="F577">
        <f t="shared" si="30"/>
        <v>0</v>
      </c>
      <c r="G577">
        <f t="shared" si="31"/>
        <v>4.2766661190160553</v>
      </c>
      <c r="H577">
        <f t="shared" si="32"/>
        <v>12.624782980388359</v>
      </c>
      <c r="I577">
        <f>CORREL(Tabel134[Afstand tot spoor (m)],Tabel134[Geluidsbelasting in dB])</f>
        <v>-0.87002127181522859</v>
      </c>
      <c r="K577" s="18"/>
    </row>
    <row r="578" spans="1:11">
      <c r="A578" s="44">
        <v>267000</v>
      </c>
      <c r="B578">
        <v>0</v>
      </c>
      <c r="C578">
        <v>60</v>
      </c>
      <c r="D578">
        <v>25.977513348957281</v>
      </c>
      <c r="E578">
        <v>67</v>
      </c>
      <c r="F578">
        <f t="shared" si="30"/>
        <v>0</v>
      </c>
      <c r="G578">
        <f t="shared" si="31"/>
        <v>4.0943445622221004</v>
      </c>
      <c r="H578">
        <f t="shared" si="32"/>
        <v>12.495003937382387</v>
      </c>
      <c r="I578">
        <f>CORREL(Tabel134[Afstand tot spoor (m)],Tabel134[Geluidsbelasting in dB])</f>
        <v>-0.87002127181522859</v>
      </c>
      <c r="K578" s="18"/>
    </row>
    <row r="579" spans="1:11">
      <c r="A579" s="44">
        <v>267000</v>
      </c>
      <c r="B579">
        <v>0</v>
      </c>
      <c r="C579">
        <v>60</v>
      </c>
      <c r="D579">
        <v>19.72712340235384</v>
      </c>
      <c r="E579">
        <v>69</v>
      </c>
      <c r="F579">
        <f t="shared" si="30"/>
        <v>0</v>
      </c>
      <c r="G579">
        <f t="shared" si="31"/>
        <v>4.0943445622221004</v>
      </c>
      <c r="H579">
        <f t="shared" si="32"/>
        <v>12.495003937382387</v>
      </c>
      <c r="I579">
        <f>CORREL(Tabel134[Afstand tot spoor (m)],Tabel134[Geluidsbelasting in dB])</f>
        <v>-0.87002127181522859</v>
      </c>
      <c r="K579" s="18"/>
    </row>
    <row r="580" spans="1:11">
      <c r="A580" s="44">
        <v>267000</v>
      </c>
      <c r="B580">
        <v>0</v>
      </c>
      <c r="C580">
        <v>60</v>
      </c>
      <c r="D580">
        <v>25.377353499321579</v>
      </c>
      <c r="E580">
        <v>69</v>
      </c>
      <c r="F580">
        <f t="shared" ref="F580:F603" si="33">LN(1+B580)</f>
        <v>0</v>
      </c>
      <c r="G580">
        <f t="shared" ref="G580:G603" si="34">LN(C580)</f>
        <v>4.0943445622221004</v>
      </c>
      <c r="H580">
        <f t="shared" ref="H580:H603" si="35">LN(A580)</f>
        <v>12.495003937382387</v>
      </c>
      <c r="I580">
        <f>CORREL(Tabel134[Afstand tot spoor (m)],Tabel134[Geluidsbelasting in dB])</f>
        <v>-0.87002127181522859</v>
      </c>
      <c r="K580" s="18"/>
    </row>
    <row r="581" spans="1:11">
      <c r="A581" s="44">
        <v>267000</v>
      </c>
      <c r="B581">
        <v>0</v>
      </c>
      <c r="C581">
        <v>60</v>
      </c>
      <c r="D581">
        <v>20.307393050914659</v>
      </c>
      <c r="E581">
        <v>69</v>
      </c>
      <c r="F581">
        <f t="shared" si="33"/>
        <v>0</v>
      </c>
      <c r="G581">
        <f t="shared" si="34"/>
        <v>4.0943445622221004</v>
      </c>
      <c r="H581">
        <f t="shared" si="35"/>
        <v>12.495003937382387</v>
      </c>
      <c r="I581">
        <f>CORREL(Tabel134[Afstand tot spoor (m)],Tabel134[Geluidsbelasting in dB])</f>
        <v>-0.87002127181522859</v>
      </c>
      <c r="K581" s="18"/>
    </row>
    <row r="582" spans="1:11">
      <c r="A582" s="44">
        <v>267000</v>
      </c>
      <c r="B582">
        <v>0</v>
      </c>
      <c r="C582">
        <v>60</v>
      </c>
      <c r="D582">
        <v>24.689807310807598</v>
      </c>
      <c r="E582">
        <v>68</v>
      </c>
      <c r="F582">
        <f t="shared" si="33"/>
        <v>0</v>
      </c>
      <c r="G582">
        <f t="shared" si="34"/>
        <v>4.0943445622221004</v>
      </c>
      <c r="H582">
        <f t="shared" si="35"/>
        <v>12.495003937382387</v>
      </c>
      <c r="I582">
        <f>CORREL(Tabel134[Afstand tot spoor (m)],Tabel134[Geluidsbelasting in dB])</f>
        <v>-0.87002127181522859</v>
      </c>
      <c r="K582" s="18"/>
    </row>
    <row r="583" spans="1:11">
      <c r="A583" s="44">
        <v>275000</v>
      </c>
      <c r="B583">
        <v>0</v>
      </c>
      <c r="C583">
        <v>64</v>
      </c>
      <c r="D583">
        <v>19.399791221278559</v>
      </c>
      <c r="E583">
        <v>68</v>
      </c>
      <c r="F583">
        <f t="shared" si="33"/>
        <v>0</v>
      </c>
      <c r="G583">
        <f t="shared" si="34"/>
        <v>4.1588830833596715</v>
      </c>
      <c r="H583">
        <f t="shared" si="35"/>
        <v>12.524526376648708</v>
      </c>
      <c r="I583">
        <f>CORREL(Tabel134[Afstand tot spoor (m)],Tabel134[Geluidsbelasting in dB])</f>
        <v>-0.87002127181522859</v>
      </c>
      <c r="K583" s="18"/>
    </row>
    <row r="584" spans="1:11">
      <c r="A584" s="44">
        <v>267000</v>
      </c>
      <c r="B584">
        <v>0</v>
      </c>
      <c r="C584">
        <v>60</v>
      </c>
      <c r="D584">
        <v>25.488243135011711</v>
      </c>
      <c r="E584">
        <v>68</v>
      </c>
      <c r="F584">
        <f t="shared" si="33"/>
        <v>0</v>
      </c>
      <c r="G584">
        <f t="shared" si="34"/>
        <v>4.0943445622221004</v>
      </c>
      <c r="H584">
        <f t="shared" si="35"/>
        <v>12.495003937382387</v>
      </c>
      <c r="I584">
        <f>CORREL(Tabel134[Afstand tot spoor (m)],Tabel134[Geluidsbelasting in dB])</f>
        <v>-0.87002127181522859</v>
      </c>
      <c r="K584" s="18"/>
    </row>
    <row r="585" spans="1:11">
      <c r="A585" s="44">
        <v>267000</v>
      </c>
      <c r="B585">
        <v>0</v>
      </c>
      <c r="C585">
        <v>60</v>
      </c>
      <c r="D585">
        <v>19.210670221848339</v>
      </c>
      <c r="E585">
        <v>68</v>
      </c>
      <c r="F585">
        <f t="shared" si="33"/>
        <v>0</v>
      </c>
      <c r="G585">
        <f t="shared" si="34"/>
        <v>4.0943445622221004</v>
      </c>
      <c r="H585">
        <f t="shared" si="35"/>
        <v>12.495003937382387</v>
      </c>
      <c r="I585">
        <f>CORREL(Tabel134[Afstand tot spoor (m)],Tabel134[Geluidsbelasting in dB])</f>
        <v>-0.87002127181522859</v>
      </c>
      <c r="K585" s="18"/>
    </row>
    <row r="586" spans="1:11">
      <c r="A586" s="44">
        <v>267000</v>
      </c>
      <c r="B586">
        <v>0</v>
      </c>
      <c r="C586">
        <v>60</v>
      </c>
      <c r="D586">
        <v>24.72342031517465</v>
      </c>
      <c r="E586">
        <v>68</v>
      </c>
      <c r="F586">
        <f t="shared" si="33"/>
        <v>0</v>
      </c>
      <c r="G586">
        <f t="shared" si="34"/>
        <v>4.0943445622221004</v>
      </c>
      <c r="H586">
        <f t="shared" si="35"/>
        <v>12.495003937382387</v>
      </c>
      <c r="I586">
        <f>CORREL(Tabel134[Afstand tot spoor (m)],Tabel134[Geluidsbelasting in dB])</f>
        <v>-0.87002127181522859</v>
      </c>
      <c r="K586" s="18"/>
    </row>
    <row r="587" spans="1:11">
      <c r="A587" s="44">
        <v>267000</v>
      </c>
      <c r="B587">
        <v>0</v>
      </c>
      <c r="C587">
        <v>60</v>
      </c>
      <c r="D587">
        <v>18.734569045917819</v>
      </c>
      <c r="E587">
        <v>68</v>
      </c>
      <c r="F587">
        <f t="shared" si="33"/>
        <v>0</v>
      </c>
      <c r="G587">
        <f t="shared" si="34"/>
        <v>4.0943445622221004</v>
      </c>
      <c r="H587">
        <f t="shared" si="35"/>
        <v>12.495003937382387</v>
      </c>
      <c r="I587">
        <f>CORREL(Tabel134[Afstand tot spoor (m)],Tabel134[Geluidsbelasting in dB])</f>
        <v>-0.87002127181522859</v>
      </c>
      <c r="K587" s="18"/>
    </row>
    <row r="588" spans="1:11">
      <c r="A588" s="44">
        <v>267000</v>
      </c>
      <c r="B588">
        <v>0</v>
      </c>
      <c r="C588">
        <v>60</v>
      </c>
      <c r="D588">
        <v>24.734504592358789</v>
      </c>
      <c r="E588">
        <v>68</v>
      </c>
      <c r="F588">
        <f t="shared" si="33"/>
        <v>0</v>
      </c>
      <c r="G588">
        <f t="shared" si="34"/>
        <v>4.0943445622221004</v>
      </c>
      <c r="H588">
        <f t="shared" si="35"/>
        <v>12.495003937382387</v>
      </c>
      <c r="I588">
        <f>CORREL(Tabel134[Afstand tot spoor (m)],Tabel134[Geluidsbelasting in dB])</f>
        <v>-0.87002127181522859</v>
      </c>
      <c r="K588" s="18"/>
    </row>
    <row r="589" spans="1:11">
      <c r="A589" s="44">
        <v>267000</v>
      </c>
      <c r="B589">
        <v>0</v>
      </c>
      <c r="C589">
        <v>60</v>
      </c>
      <c r="D589">
        <v>19.333983634838301</v>
      </c>
      <c r="E589">
        <v>68</v>
      </c>
      <c r="F589">
        <f t="shared" si="33"/>
        <v>0</v>
      </c>
      <c r="G589">
        <f t="shared" si="34"/>
        <v>4.0943445622221004</v>
      </c>
      <c r="H589">
        <f t="shared" si="35"/>
        <v>12.495003937382387</v>
      </c>
      <c r="I589">
        <f>CORREL(Tabel134[Afstand tot spoor (m)],Tabel134[Geluidsbelasting in dB])</f>
        <v>-0.87002127181522859</v>
      </c>
      <c r="K589" s="18"/>
    </row>
    <row r="590" spans="1:11">
      <c r="A590" s="44">
        <v>267000</v>
      </c>
      <c r="B590">
        <v>0</v>
      </c>
      <c r="C590">
        <v>60</v>
      </c>
      <c r="D590">
        <v>24.713159699644699</v>
      </c>
      <c r="E590">
        <v>67</v>
      </c>
      <c r="F590">
        <f t="shared" si="33"/>
        <v>0</v>
      </c>
      <c r="G590">
        <f t="shared" si="34"/>
        <v>4.0943445622221004</v>
      </c>
      <c r="H590">
        <f t="shared" si="35"/>
        <v>12.495003937382387</v>
      </c>
      <c r="I590">
        <f>CORREL(Tabel134[Afstand tot spoor (m)],Tabel134[Geluidsbelasting in dB])</f>
        <v>-0.87002127181522859</v>
      </c>
      <c r="K590" s="18"/>
    </row>
    <row r="591" spans="1:11">
      <c r="A591" s="44">
        <v>267000</v>
      </c>
      <c r="B591">
        <v>0</v>
      </c>
      <c r="C591">
        <v>60</v>
      </c>
      <c r="D591">
        <v>19.28595766727674</v>
      </c>
      <c r="E591">
        <v>67</v>
      </c>
      <c r="F591">
        <f t="shared" si="33"/>
        <v>0</v>
      </c>
      <c r="G591">
        <f t="shared" si="34"/>
        <v>4.0943445622221004</v>
      </c>
      <c r="H591">
        <f t="shared" si="35"/>
        <v>12.495003937382387</v>
      </c>
      <c r="I591">
        <f>CORREL(Tabel134[Afstand tot spoor (m)],Tabel134[Geluidsbelasting in dB])</f>
        <v>-0.87002127181522859</v>
      </c>
      <c r="K591" s="18"/>
    </row>
    <row r="592" spans="1:11">
      <c r="A592" s="44">
        <v>267000</v>
      </c>
      <c r="B592">
        <v>0</v>
      </c>
      <c r="C592">
        <v>60</v>
      </c>
      <c r="D592">
        <v>25.49954855212091</v>
      </c>
      <c r="E592">
        <v>67</v>
      </c>
      <c r="F592">
        <f t="shared" si="33"/>
        <v>0</v>
      </c>
      <c r="G592">
        <f t="shared" si="34"/>
        <v>4.0943445622221004</v>
      </c>
      <c r="H592">
        <f t="shared" si="35"/>
        <v>12.495003937382387</v>
      </c>
      <c r="I592">
        <f>CORREL(Tabel134[Afstand tot spoor (m)],Tabel134[Geluidsbelasting in dB])</f>
        <v>-0.87002127181522859</v>
      </c>
      <c r="K592" s="18"/>
    </row>
    <row r="593" spans="1:14">
      <c r="A593" s="44">
        <v>267000</v>
      </c>
      <c r="B593">
        <v>0</v>
      </c>
      <c r="C593">
        <v>60</v>
      </c>
      <c r="D593">
        <v>18.55062255875951</v>
      </c>
      <c r="E593">
        <v>67</v>
      </c>
      <c r="F593">
        <f t="shared" si="33"/>
        <v>0</v>
      </c>
      <c r="G593">
        <f t="shared" si="34"/>
        <v>4.0943445622221004</v>
      </c>
      <c r="H593">
        <f t="shared" si="35"/>
        <v>12.495003937382387</v>
      </c>
      <c r="I593">
        <f>CORREL(Tabel134[Afstand tot spoor (m)],Tabel134[Geluidsbelasting in dB])</f>
        <v>-0.87002127181522859</v>
      </c>
      <c r="K593" s="18"/>
    </row>
    <row r="594" spans="1:14">
      <c r="A594" s="44">
        <v>308000</v>
      </c>
      <c r="B594">
        <v>0</v>
      </c>
      <c r="C594">
        <v>62</v>
      </c>
      <c r="D594">
        <v>325.62048005087661</v>
      </c>
      <c r="E594">
        <v>42</v>
      </c>
      <c r="F594">
        <f t="shared" si="33"/>
        <v>0</v>
      </c>
      <c r="G594">
        <f t="shared" si="34"/>
        <v>4.1271343850450917</v>
      </c>
      <c r="H594">
        <f t="shared" si="35"/>
        <v>12.637855061955712</v>
      </c>
      <c r="I594">
        <f>CORREL(Tabel134[Afstand tot spoor (m)],Tabel134[Geluidsbelasting in dB])</f>
        <v>-0.87002127181522859</v>
      </c>
      <c r="K594" s="18"/>
    </row>
    <row r="595" spans="1:14">
      <c r="A595" s="44">
        <v>294000</v>
      </c>
      <c r="B595">
        <v>0</v>
      </c>
      <c r="C595">
        <v>59</v>
      </c>
      <c r="D595">
        <v>319.3040889983609</v>
      </c>
      <c r="E595">
        <v>43</v>
      </c>
      <c r="F595">
        <f t="shared" si="33"/>
        <v>0</v>
      </c>
      <c r="G595">
        <f t="shared" si="34"/>
        <v>4.0775374439057197</v>
      </c>
      <c r="H595">
        <f t="shared" si="35"/>
        <v>12.591335046320818</v>
      </c>
      <c r="I595">
        <f>CORREL(Tabel134[Afstand tot spoor (m)],Tabel134[Geluidsbelasting in dB])</f>
        <v>-0.87002127181522859</v>
      </c>
      <c r="K595" s="18"/>
    </row>
    <row r="596" spans="1:14">
      <c r="A596" s="44">
        <v>260000</v>
      </c>
      <c r="B596">
        <v>0</v>
      </c>
      <c r="C596">
        <v>48</v>
      </c>
      <c r="D596">
        <v>328.43375869516109</v>
      </c>
      <c r="E596">
        <v>40</v>
      </c>
      <c r="F596">
        <f t="shared" si="33"/>
        <v>0</v>
      </c>
      <c r="G596">
        <f t="shared" si="34"/>
        <v>3.8712010109078911</v>
      </c>
      <c r="H596">
        <f t="shared" si="35"/>
        <v>12.468436909997665</v>
      </c>
      <c r="I596">
        <f>CORREL(Tabel134[Afstand tot spoor (m)],Tabel134[Geluidsbelasting in dB])</f>
        <v>-0.87002127181522859</v>
      </c>
      <c r="K596" s="18"/>
    </row>
    <row r="597" spans="1:14">
      <c r="A597" s="44">
        <v>332000</v>
      </c>
      <c r="B597">
        <v>0</v>
      </c>
      <c r="C597">
        <v>68</v>
      </c>
      <c r="D597">
        <v>335.00781063728851</v>
      </c>
      <c r="E597">
        <v>42</v>
      </c>
      <c r="F597">
        <f t="shared" si="33"/>
        <v>0</v>
      </c>
      <c r="G597">
        <f t="shared" si="34"/>
        <v>4.219507705176107</v>
      </c>
      <c r="H597">
        <f t="shared" si="35"/>
        <v>12.712890247898626</v>
      </c>
      <c r="I597">
        <f>CORREL(Tabel134[Afstand tot spoor (m)],Tabel134[Geluidsbelasting in dB])</f>
        <v>-0.87002127181522859</v>
      </c>
      <c r="K597" s="18"/>
    </row>
    <row r="598" spans="1:14">
      <c r="A598" s="44">
        <v>309000</v>
      </c>
      <c r="B598">
        <v>0</v>
      </c>
      <c r="C598">
        <v>61</v>
      </c>
      <c r="D598">
        <v>324.26811211022363</v>
      </c>
      <c r="E598">
        <v>42</v>
      </c>
      <c r="F598">
        <f t="shared" si="33"/>
        <v>0</v>
      </c>
      <c r="G598">
        <f t="shared" si="34"/>
        <v>4.1108738641733114</v>
      </c>
      <c r="H598">
        <f t="shared" si="35"/>
        <v>12.641096555879882</v>
      </c>
      <c r="I598">
        <f>CORREL(Tabel134[Afstand tot spoor (m)],Tabel134[Geluidsbelasting in dB])</f>
        <v>-0.87002127181522859</v>
      </c>
      <c r="K598" s="18"/>
    </row>
    <row r="599" spans="1:14">
      <c r="A599" s="44">
        <v>301000</v>
      </c>
      <c r="B599">
        <v>0</v>
      </c>
      <c r="C599">
        <v>59</v>
      </c>
      <c r="D599">
        <v>320.87378232593522</v>
      </c>
      <c r="E599">
        <v>43</v>
      </c>
      <c r="F599">
        <f t="shared" si="33"/>
        <v>0</v>
      </c>
      <c r="G599">
        <f t="shared" si="34"/>
        <v>4.0775374439057197</v>
      </c>
      <c r="H599">
        <f t="shared" si="35"/>
        <v>12.614865543731012</v>
      </c>
      <c r="I599">
        <f>CORREL(Tabel134[Afstand tot spoor (m)],Tabel134[Geluidsbelasting in dB])</f>
        <v>-0.87002127181522859</v>
      </c>
      <c r="K599" s="18"/>
    </row>
    <row r="600" spans="1:14">
      <c r="A600" s="44">
        <v>329000</v>
      </c>
      <c r="B600">
        <v>0</v>
      </c>
      <c r="C600">
        <v>66</v>
      </c>
      <c r="D600">
        <v>330.01882035545742</v>
      </c>
      <c r="E600">
        <v>40</v>
      </c>
      <c r="F600">
        <f t="shared" si="33"/>
        <v>0</v>
      </c>
      <c r="G600">
        <f t="shared" si="34"/>
        <v>4.1896547420264252</v>
      </c>
      <c r="H600">
        <f t="shared" si="35"/>
        <v>12.70381302974751</v>
      </c>
      <c r="I600">
        <f>CORREL(Tabel134[Afstand tot spoor (m)],Tabel134[Geluidsbelasting in dB])</f>
        <v>-0.87002127181522859</v>
      </c>
      <c r="K600" s="18"/>
    </row>
    <row r="601" spans="1:14">
      <c r="A601" s="44">
        <v>334000</v>
      </c>
      <c r="B601">
        <v>0</v>
      </c>
      <c r="C601">
        <v>68</v>
      </c>
      <c r="D601">
        <v>333.50030102828288</v>
      </c>
      <c r="E601">
        <v>42</v>
      </c>
      <c r="F601">
        <f t="shared" si="33"/>
        <v>0</v>
      </c>
      <c r="G601">
        <f t="shared" si="34"/>
        <v>4.219507705176107</v>
      </c>
      <c r="H601">
        <f t="shared" si="35"/>
        <v>12.718896271958837</v>
      </c>
      <c r="I601">
        <f>CORREL(Tabel134[Afstand tot spoor (m)],Tabel134[Geluidsbelasting in dB])</f>
        <v>-0.87002127181522859</v>
      </c>
      <c r="K601" s="18"/>
    </row>
    <row r="602" spans="1:14">
      <c r="A602" s="44">
        <v>313000</v>
      </c>
      <c r="B602">
        <v>0</v>
      </c>
      <c r="C602">
        <v>61</v>
      </c>
      <c r="D602">
        <v>322.51841626277007</v>
      </c>
      <c r="E602">
        <v>42</v>
      </c>
      <c r="F602">
        <f t="shared" si="33"/>
        <v>0</v>
      </c>
      <c r="G602">
        <f t="shared" si="34"/>
        <v>4.1108738641733114</v>
      </c>
      <c r="H602">
        <f t="shared" si="35"/>
        <v>12.653958469522291</v>
      </c>
      <c r="I602">
        <f>CORREL(Tabel134[Afstand tot spoor (m)],Tabel134[Geluidsbelasting in dB])</f>
        <v>-0.87002127181522859</v>
      </c>
      <c r="K602" s="18"/>
    </row>
    <row r="603" spans="1:14" ht="13.8" thickBot="1">
      <c r="A603" s="44">
        <v>354000</v>
      </c>
      <c r="B603">
        <v>0</v>
      </c>
      <c r="C603">
        <v>74</v>
      </c>
      <c r="D603">
        <v>332.01406644213199</v>
      </c>
      <c r="E603">
        <v>40</v>
      </c>
      <c r="F603">
        <f t="shared" si="33"/>
        <v>0</v>
      </c>
      <c r="G603">
        <f t="shared" si="34"/>
        <v>4.3040650932041702</v>
      </c>
      <c r="H603">
        <f t="shared" si="35"/>
        <v>12.777052192115912</v>
      </c>
      <c r="I603">
        <f>CORREL(Tabel134[Afstand tot spoor (m)],Tabel134[Geluidsbelasting in dB])</f>
        <v>-0.87002127181522859</v>
      </c>
      <c r="J603" s="13"/>
      <c r="K603" s="19"/>
      <c r="L603" s="13"/>
      <c r="M603" s="13"/>
      <c r="N603" s="13"/>
    </row>
    <row r="604" spans="1:14" ht="13.8" thickTop="1"/>
  </sheetData>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A3F81-8AD2-47AC-9C0D-C7B32C0983A7}">
  <dimension ref="A1:I601"/>
  <sheetViews>
    <sheetView topLeftCell="B1" zoomScale="96" workbookViewId="0">
      <selection activeCell="E6" sqref="E6"/>
    </sheetView>
  </sheetViews>
  <sheetFormatPr defaultRowHeight="13.2"/>
  <cols>
    <col min="1" max="1" width="23.44140625" style="44" customWidth="1"/>
    <col min="2" max="2" width="25.33203125" style="43" customWidth="1"/>
    <col min="3" max="3" width="26.88671875" customWidth="1"/>
    <col min="4" max="5" width="25.6640625" customWidth="1"/>
    <col min="6" max="6" width="25.109375" customWidth="1"/>
    <col min="7" max="7" width="22.6640625" customWidth="1"/>
    <col min="8" max="8" width="15" customWidth="1"/>
    <col min="9" max="9" width="54.5546875" customWidth="1"/>
  </cols>
  <sheetData>
    <row r="1" spans="1:9">
      <c r="A1" s="44" t="s">
        <v>1021</v>
      </c>
      <c r="B1" s="43" t="s">
        <v>1014</v>
      </c>
      <c r="C1" t="s">
        <v>1015</v>
      </c>
      <c r="D1" t="s">
        <v>1016</v>
      </c>
      <c r="E1" t="s">
        <v>935</v>
      </c>
      <c r="F1" t="s">
        <v>1017</v>
      </c>
      <c r="G1" s="2" t="s">
        <v>1019</v>
      </c>
      <c r="H1" s="2" t="s">
        <v>936</v>
      </c>
      <c r="I1" s="2" t="s">
        <v>937</v>
      </c>
    </row>
    <row r="2" spans="1:9">
      <c r="A2" s="44">
        <v>589000</v>
      </c>
      <c r="B2" s="43">
        <v>201</v>
      </c>
      <c r="C2">
        <v>109</v>
      </c>
      <c r="D2">
        <v>49</v>
      </c>
      <c r="E2">
        <v>207.62709677083799</v>
      </c>
      <c r="F2">
        <f t="shared" ref="F2:F65" si="0">LN(1+B2)</f>
        <v>5.3082676974012051</v>
      </c>
      <c r="G2">
        <f t="shared" ref="G2:G65" si="1">LN(C2)</f>
        <v>4.6913478822291435</v>
      </c>
      <c r="H2">
        <f t="shared" ref="H2:H65" si="2">LN(A2)</f>
        <v>13.286181462633724</v>
      </c>
      <c r="I2">
        <v>-0.87002127181522904</v>
      </c>
    </row>
    <row r="3" spans="1:9">
      <c r="A3" s="44">
        <v>572000</v>
      </c>
      <c r="B3" s="43">
        <v>157</v>
      </c>
      <c r="C3">
        <v>124</v>
      </c>
      <c r="D3">
        <v>51</v>
      </c>
      <c r="E3">
        <v>165.80555015464029</v>
      </c>
      <c r="F3">
        <f t="shared" si="0"/>
        <v>5.0625950330269669</v>
      </c>
      <c r="G3">
        <f t="shared" si="1"/>
        <v>4.8202815656050371</v>
      </c>
      <c r="H3">
        <f t="shared" si="2"/>
        <v>13.256894270361935</v>
      </c>
    </row>
    <row r="4" spans="1:9">
      <c r="A4" s="44">
        <v>563000</v>
      </c>
      <c r="B4" s="43">
        <v>132</v>
      </c>
      <c r="C4">
        <v>128</v>
      </c>
      <c r="D4">
        <v>50</v>
      </c>
      <c r="E4">
        <v>171.36705767258741</v>
      </c>
      <c r="F4">
        <f t="shared" si="0"/>
        <v>4.8903491282217537</v>
      </c>
      <c r="G4">
        <f t="shared" si="1"/>
        <v>4.8520302639196169</v>
      </c>
      <c r="H4">
        <f t="shared" si="2"/>
        <v>13.241034907121827</v>
      </c>
    </row>
    <row r="5" spans="1:9">
      <c r="A5" s="44">
        <v>559000</v>
      </c>
      <c r="B5" s="43">
        <v>132</v>
      </c>
      <c r="C5">
        <v>126</v>
      </c>
      <c r="D5">
        <v>48</v>
      </c>
      <c r="E5">
        <v>176.8342960764557</v>
      </c>
      <c r="F5">
        <f t="shared" si="0"/>
        <v>4.8903491282217537</v>
      </c>
      <c r="G5">
        <f t="shared" si="1"/>
        <v>4.836281906951478</v>
      </c>
      <c r="H5">
        <f t="shared" si="2"/>
        <v>13.233904752137237</v>
      </c>
    </row>
    <row r="6" spans="1:9">
      <c r="A6" s="44">
        <v>554000</v>
      </c>
      <c r="B6" s="43">
        <v>132</v>
      </c>
      <c r="C6">
        <v>124</v>
      </c>
      <c r="D6">
        <v>48</v>
      </c>
      <c r="E6">
        <v>182.47718729017731</v>
      </c>
      <c r="F6">
        <f t="shared" si="0"/>
        <v>4.8903491282217537</v>
      </c>
      <c r="G6">
        <f t="shared" si="1"/>
        <v>4.8202815656050371</v>
      </c>
      <c r="H6">
        <f t="shared" si="2"/>
        <v>13.224919965729422</v>
      </c>
    </row>
    <row r="7" spans="1:9">
      <c r="A7" s="44">
        <v>522000</v>
      </c>
      <c r="B7" s="43">
        <v>132</v>
      </c>
      <c r="C7">
        <v>113</v>
      </c>
      <c r="D7">
        <v>48</v>
      </c>
      <c r="E7">
        <v>187.86882482334229</v>
      </c>
      <c r="F7">
        <f t="shared" si="0"/>
        <v>4.8903491282217537</v>
      </c>
      <c r="G7">
        <f t="shared" si="1"/>
        <v>4.7273878187123408</v>
      </c>
      <c r="H7">
        <f t="shared" si="2"/>
        <v>13.165422866864775</v>
      </c>
    </row>
    <row r="8" spans="1:9">
      <c r="A8" s="44">
        <v>554000</v>
      </c>
      <c r="B8" s="43">
        <v>132</v>
      </c>
      <c r="C8">
        <v>124</v>
      </c>
      <c r="D8">
        <v>49</v>
      </c>
      <c r="E8">
        <v>192.68005224052419</v>
      </c>
      <c r="F8">
        <f t="shared" si="0"/>
        <v>4.8903491282217537</v>
      </c>
      <c r="G8">
        <f t="shared" si="1"/>
        <v>4.8202815656050371</v>
      </c>
      <c r="H8">
        <f t="shared" si="2"/>
        <v>13.224919965729422</v>
      </c>
    </row>
    <row r="9" spans="1:9">
      <c r="A9" s="44">
        <v>550000</v>
      </c>
      <c r="B9" s="43">
        <v>132</v>
      </c>
      <c r="C9">
        <v>123</v>
      </c>
      <c r="D9">
        <v>48</v>
      </c>
      <c r="E9">
        <v>211.15520945427221</v>
      </c>
      <c r="F9">
        <f t="shared" si="0"/>
        <v>4.8903491282217537</v>
      </c>
      <c r="G9">
        <f t="shared" si="1"/>
        <v>4.8121843553724171</v>
      </c>
      <c r="H9">
        <f t="shared" si="2"/>
        <v>13.217673557208654</v>
      </c>
    </row>
    <row r="10" spans="1:9">
      <c r="A10" s="44">
        <v>590000</v>
      </c>
      <c r="B10" s="43">
        <v>163</v>
      </c>
      <c r="C10">
        <v>128</v>
      </c>
      <c r="D10">
        <v>49</v>
      </c>
      <c r="E10">
        <v>198.962679738562</v>
      </c>
      <c r="F10">
        <f t="shared" si="0"/>
        <v>5.0998664278241987</v>
      </c>
      <c r="G10">
        <f t="shared" si="1"/>
        <v>4.8520302639196169</v>
      </c>
      <c r="H10">
        <f t="shared" si="2"/>
        <v>13.287877815881902</v>
      </c>
    </row>
    <row r="11" spans="1:9">
      <c r="A11" s="44">
        <v>589000</v>
      </c>
      <c r="B11" s="43">
        <v>162</v>
      </c>
      <c r="C11">
        <v>128</v>
      </c>
      <c r="D11">
        <v>49</v>
      </c>
      <c r="E11">
        <v>206.88543568359421</v>
      </c>
      <c r="F11">
        <f t="shared" si="0"/>
        <v>5.0937502008067623</v>
      </c>
      <c r="G11">
        <f t="shared" si="1"/>
        <v>4.8520302639196169</v>
      </c>
      <c r="H11">
        <f t="shared" si="2"/>
        <v>13.286181462633724</v>
      </c>
    </row>
    <row r="12" spans="1:9">
      <c r="A12" s="44">
        <v>872000</v>
      </c>
      <c r="B12" s="43">
        <v>286</v>
      </c>
      <c r="C12">
        <v>211</v>
      </c>
      <c r="D12">
        <v>49</v>
      </c>
      <c r="E12">
        <v>191.0459442647072</v>
      </c>
      <c r="F12">
        <f t="shared" si="0"/>
        <v>5.6594822157596214</v>
      </c>
      <c r="G12">
        <f t="shared" si="1"/>
        <v>5.3518581334760666</v>
      </c>
      <c r="H12">
        <f t="shared" si="2"/>
        <v>13.678544702891116</v>
      </c>
    </row>
    <row r="13" spans="1:9">
      <c r="A13" s="44">
        <v>720000</v>
      </c>
      <c r="B13" s="43">
        <v>272</v>
      </c>
      <c r="C13">
        <v>197</v>
      </c>
      <c r="D13">
        <v>48</v>
      </c>
      <c r="E13">
        <v>224.72147307303899</v>
      </c>
      <c r="F13">
        <f t="shared" si="0"/>
        <v>5.6094717951849598</v>
      </c>
      <c r="G13">
        <f t="shared" si="1"/>
        <v>5.2832037287379885</v>
      </c>
      <c r="H13">
        <f t="shared" si="2"/>
        <v>13.487006490992238</v>
      </c>
    </row>
    <row r="14" spans="1:9">
      <c r="A14" s="44">
        <v>811000</v>
      </c>
      <c r="B14" s="43">
        <v>234</v>
      </c>
      <c r="C14">
        <v>192</v>
      </c>
      <c r="D14">
        <v>49</v>
      </c>
      <c r="E14">
        <v>192.20464162025121</v>
      </c>
      <c r="F14">
        <f t="shared" si="0"/>
        <v>5.4595855141441589</v>
      </c>
      <c r="G14">
        <f t="shared" si="1"/>
        <v>5.2574953720277815</v>
      </c>
      <c r="H14">
        <f t="shared" si="2"/>
        <v>13.60602333309755</v>
      </c>
    </row>
    <row r="15" spans="1:9">
      <c r="A15" s="44">
        <v>699000</v>
      </c>
      <c r="B15" s="43">
        <v>193</v>
      </c>
      <c r="C15">
        <v>180</v>
      </c>
      <c r="D15">
        <v>48</v>
      </c>
      <c r="E15">
        <v>231.99897300109859</v>
      </c>
      <c r="F15">
        <f t="shared" si="0"/>
        <v>5.2678581590633282</v>
      </c>
      <c r="G15">
        <f t="shared" si="1"/>
        <v>5.1929568508902104</v>
      </c>
      <c r="H15">
        <f t="shared" si="2"/>
        <v>13.457406021215947</v>
      </c>
    </row>
    <row r="16" spans="1:9">
      <c r="A16" s="44">
        <v>815000</v>
      </c>
      <c r="B16" s="43">
        <v>233</v>
      </c>
      <c r="C16">
        <v>194</v>
      </c>
      <c r="D16">
        <v>49</v>
      </c>
      <c r="E16">
        <v>182.9765325731268</v>
      </c>
      <c r="F16">
        <f t="shared" si="0"/>
        <v>5.4553211153577017</v>
      </c>
      <c r="G16">
        <f t="shared" si="1"/>
        <v>5.2678581590633282</v>
      </c>
      <c r="H16">
        <f t="shared" si="2"/>
        <v>13.610943392223</v>
      </c>
    </row>
    <row r="17" spans="1:8">
      <c r="A17" s="44">
        <v>671000</v>
      </c>
      <c r="B17" s="43">
        <v>193</v>
      </c>
      <c r="C17">
        <v>180</v>
      </c>
      <c r="D17">
        <v>48</v>
      </c>
      <c r="E17">
        <v>231.05344886578601</v>
      </c>
      <c r="F17">
        <f t="shared" si="0"/>
        <v>5.2678581590633282</v>
      </c>
      <c r="G17">
        <f t="shared" si="1"/>
        <v>5.1929568508902104</v>
      </c>
      <c r="H17">
        <f t="shared" si="2"/>
        <v>13.41652441595382</v>
      </c>
    </row>
    <row r="18" spans="1:8">
      <c r="A18" s="44">
        <v>946000</v>
      </c>
      <c r="B18" s="43">
        <v>330</v>
      </c>
      <c r="C18">
        <v>216</v>
      </c>
      <c r="D18">
        <v>50</v>
      </c>
      <c r="E18">
        <v>184.3788780127058</v>
      </c>
      <c r="F18">
        <f t="shared" si="0"/>
        <v>5.8021183753770629</v>
      </c>
      <c r="G18">
        <f t="shared" si="1"/>
        <v>5.3752784076841653</v>
      </c>
      <c r="H18">
        <f t="shared" si="2"/>
        <v>13.759997848034015</v>
      </c>
    </row>
    <row r="19" spans="1:8">
      <c r="A19" s="44">
        <v>883000</v>
      </c>
      <c r="B19" s="43">
        <v>314</v>
      </c>
      <c r="C19">
        <v>211</v>
      </c>
      <c r="D19">
        <v>50</v>
      </c>
      <c r="E19">
        <v>171.89665906192789</v>
      </c>
      <c r="F19">
        <f t="shared" si="0"/>
        <v>5.7525726388256331</v>
      </c>
      <c r="G19">
        <f t="shared" si="1"/>
        <v>5.3518581334760666</v>
      </c>
      <c r="H19">
        <f t="shared" si="2"/>
        <v>13.691080479586097</v>
      </c>
    </row>
    <row r="20" spans="1:8">
      <c r="A20" s="44">
        <v>330000</v>
      </c>
      <c r="B20" s="43">
        <v>0</v>
      </c>
      <c r="C20">
        <v>81</v>
      </c>
      <c r="D20">
        <v>64</v>
      </c>
      <c r="E20">
        <v>58.946696124456217</v>
      </c>
      <c r="F20">
        <f t="shared" si="0"/>
        <v>0</v>
      </c>
      <c r="G20">
        <f t="shared" si="1"/>
        <v>4.3944491546724391</v>
      </c>
      <c r="H20">
        <f t="shared" si="2"/>
        <v>12.706847933442663</v>
      </c>
    </row>
    <row r="21" spans="1:8">
      <c r="A21" s="44">
        <v>310000</v>
      </c>
      <c r="B21" s="43">
        <v>0</v>
      </c>
      <c r="C21">
        <v>71</v>
      </c>
      <c r="D21">
        <v>64</v>
      </c>
      <c r="E21">
        <v>54.690436147100847</v>
      </c>
      <c r="F21">
        <f t="shared" si="0"/>
        <v>0</v>
      </c>
      <c r="G21">
        <f t="shared" si="1"/>
        <v>4.2626798770413155</v>
      </c>
      <c r="H21">
        <f t="shared" si="2"/>
        <v>12.644327576461329</v>
      </c>
    </row>
    <row r="22" spans="1:8">
      <c r="A22" s="44">
        <v>330000</v>
      </c>
      <c r="B22" s="43">
        <v>0</v>
      </c>
      <c r="C22">
        <v>81</v>
      </c>
      <c r="D22">
        <v>63</v>
      </c>
      <c r="E22">
        <v>59.398251355263127</v>
      </c>
      <c r="F22">
        <f t="shared" si="0"/>
        <v>0</v>
      </c>
      <c r="G22">
        <f t="shared" si="1"/>
        <v>4.3944491546724391</v>
      </c>
      <c r="H22">
        <f t="shared" si="2"/>
        <v>12.706847933442663</v>
      </c>
    </row>
    <row r="23" spans="1:8">
      <c r="A23" s="44">
        <v>330000</v>
      </c>
      <c r="B23" s="43">
        <v>0</v>
      </c>
      <c r="C23">
        <v>81</v>
      </c>
      <c r="D23">
        <v>63</v>
      </c>
      <c r="E23">
        <v>60.017026172705513</v>
      </c>
      <c r="F23">
        <f t="shared" si="0"/>
        <v>0</v>
      </c>
      <c r="G23">
        <f t="shared" si="1"/>
        <v>4.3944491546724391</v>
      </c>
      <c r="H23">
        <f t="shared" si="2"/>
        <v>12.706847933442663</v>
      </c>
    </row>
    <row r="24" spans="1:8">
      <c r="A24" s="44">
        <v>314000</v>
      </c>
      <c r="B24" s="43">
        <v>0</v>
      </c>
      <c r="C24">
        <v>71</v>
      </c>
      <c r="D24">
        <v>64</v>
      </c>
      <c r="E24">
        <v>59.492613616042028</v>
      </c>
      <c r="F24">
        <f t="shared" si="0"/>
        <v>0</v>
      </c>
      <c r="G24">
        <f t="shared" si="1"/>
        <v>4.2626798770413155</v>
      </c>
      <c r="H24">
        <f t="shared" si="2"/>
        <v>12.65714826489039</v>
      </c>
    </row>
    <row r="25" spans="1:8">
      <c r="A25" s="44">
        <v>330000</v>
      </c>
      <c r="B25" s="43">
        <v>0</v>
      </c>
      <c r="C25">
        <v>81</v>
      </c>
      <c r="D25">
        <v>64</v>
      </c>
      <c r="E25">
        <v>64.331281211414748</v>
      </c>
      <c r="F25">
        <f t="shared" si="0"/>
        <v>0</v>
      </c>
      <c r="G25">
        <f t="shared" si="1"/>
        <v>4.3944491546724391</v>
      </c>
      <c r="H25">
        <f t="shared" si="2"/>
        <v>12.706847933442663</v>
      </c>
    </row>
    <row r="26" spans="1:8">
      <c r="A26" s="44">
        <v>330000</v>
      </c>
      <c r="B26" s="43">
        <v>0</v>
      </c>
      <c r="C26">
        <v>81</v>
      </c>
      <c r="D26">
        <v>64</v>
      </c>
      <c r="E26">
        <v>65.444700263806695</v>
      </c>
      <c r="F26">
        <f t="shared" si="0"/>
        <v>0</v>
      </c>
      <c r="G26">
        <f t="shared" si="1"/>
        <v>4.3944491546724391</v>
      </c>
      <c r="H26">
        <f t="shared" si="2"/>
        <v>12.706847933442663</v>
      </c>
    </row>
    <row r="27" spans="1:8">
      <c r="A27" s="44">
        <v>314000</v>
      </c>
      <c r="B27" s="43">
        <v>0</v>
      </c>
      <c r="C27">
        <v>71</v>
      </c>
      <c r="D27">
        <v>64</v>
      </c>
      <c r="E27">
        <v>60.5323384605257</v>
      </c>
      <c r="F27">
        <f t="shared" si="0"/>
        <v>0</v>
      </c>
      <c r="G27">
        <f t="shared" si="1"/>
        <v>4.2626798770413155</v>
      </c>
      <c r="H27">
        <f t="shared" si="2"/>
        <v>12.65714826489039</v>
      </c>
    </row>
    <row r="28" spans="1:8">
      <c r="A28" s="44">
        <v>330000</v>
      </c>
      <c r="B28" s="43">
        <v>0</v>
      </c>
      <c r="C28">
        <v>81</v>
      </c>
      <c r="D28">
        <v>63</v>
      </c>
      <c r="E28">
        <v>66.946392085948801</v>
      </c>
      <c r="F28">
        <f t="shared" si="0"/>
        <v>0</v>
      </c>
      <c r="G28">
        <f t="shared" si="1"/>
        <v>4.3944491546724391</v>
      </c>
      <c r="H28">
        <f t="shared" si="2"/>
        <v>12.706847933442663</v>
      </c>
    </row>
    <row r="29" spans="1:8">
      <c r="A29" s="44">
        <v>330000</v>
      </c>
      <c r="B29" s="43">
        <v>0</v>
      </c>
      <c r="C29">
        <v>81</v>
      </c>
      <c r="D29">
        <v>63</v>
      </c>
      <c r="E29">
        <v>66.792742187126962</v>
      </c>
      <c r="F29">
        <f t="shared" si="0"/>
        <v>0</v>
      </c>
      <c r="G29">
        <f t="shared" si="1"/>
        <v>4.3944491546724391</v>
      </c>
      <c r="H29">
        <f t="shared" si="2"/>
        <v>12.706847933442663</v>
      </c>
    </row>
    <row r="30" spans="1:8">
      <c r="A30" s="44">
        <v>311000</v>
      </c>
      <c r="B30" s="43">
        <v>0</v>
      </c>
      <c r="C30">
        <v>71</v>
      </c>
      <c r="D30">
        <v>64</v>
      </c>
      <c r="E30">
        <v>61.468233964009038</v>
      </c>
      <c r="F30">
        <f t="shared" si="0"/>
        <v>0</v>
      </c>
      <c r="G30">
        <f t="shared" si="1"/>
        <v>4.2626798770413155</v>
      </c>
      <c r="H30">
        <f t="shared" si="2"/>
        <v>12.647548191161372</v>
      </c>
    </row>
    <row r="31" spans="1:8">
      <c r="A31" s="44">
        <v>330000</v>
      </c>
      <c r="B31" s="43">
        <v>0</v>
      </c>
      <c r="C31">
        <v>81</v>
      </c>
      <c r="D31">
        <v>63</v>
      </c>
      <c r="E31">
        <v>66.83580211585371</v>
      </c>
      <c r="F31">
        <f t="shared" si="0"/>
        <v>0</v>
      </c>
      <c r="G31">
        <f t="shared" si="1"/>
        <v>4.3944491546724391</v>
      </c>
      <c r="H31">
        <f t="shared" si="2"/>
        <v>12.706847933442663</v>
      </c>
    </row>
    <row r="32" spans="1:8">
      <c r="A32" s="44">
        <v>330000</v>
      </c>
      <c r="B32" s="43">
        <v>0</v>
      </c>
      <c r="C32">
        <v>81</v>
      </c>
      <c r="D32">
        <v>63</v>
      </c>
      <c r="E32">
        <v>66.477580515087254</v>
      </c>
      <c r="F32">
        <f t="shared" si="0"/>
        <v>0</v>
      </c>
      <c r="G32">
        <f t="shared" si="1"/>
        <v>4.3944491546724391</v>
      </c>
      <c r="H32">
        <f t="shared" si="2"/>
        <v>12.706847933442663</v>
      </c>
    </row>
    <row r="33" spans="1:8">
      <c r="A33" s="44">
        <v>314000</v>
      </c>
      <c r="B33" s="43">
        <v>0</v>
      </c>
      <c r="C33">
        <v>71</v>
      </c>
      <c r="D33">
        <v>64</v>
      </c>
      <c r="E33">
        <v>60.910464878792169</v>
      </c>
      <c r="F33">
        <f t="shared" si="0"/>
        <v>0</v>
      </c>
      <c r="G33">
        <f t="shared" si="1"/>
        <v>4.2626798770413155</v>
      </c>
      <c r="H33">
        <f t="shared" si="2"/>
        <v>12.65714826489039</v>
      </c>
    </row>
    <row r="34" spans="1:8">
      <c r="A34" s="44">
        <v>330000</v>
      </c>
      <c r="B34" s="43">
        <v>0</v>
      </c>
      <c r="C34">
        <v>81</v>
      </c>
      <c r="D34">
        <v>64</v>
      </c>
      <c r="E34">
        <v>66.433629982940644</v>
      </c>
      <c r="F34">
        <f t="shared" si="0"/>
        <v>0</v>
      </c>
      <c r="G34">
        <f t="shared" si="1"/>
        <v>4.3944491546724391</v>
      </c>
      <c r="H34">
        <f t="shared" si="2"/>
        <v>12.706847933442663</v>
      </c>
    </row>
    <row r="35" spans="1:8">
      <c r="A35" s="44">
        <v>330000</v>
      </c>
      <c r="B35" s="43">
        <v>0</v>
      </c>
      <c r="C35">
        <v>81</v>
      </c>
      <c r="D35">
        <v>64</v>
      </c>
      <c r="E35">
        <v>66.075769701132288</v>
      </c>
      <c r="F35">
        <f t="shared" si="0"/>
        <v>0</v>
      </c>
      <c r="G35">
        <f t="shared" si="1"/>
        <v>4.3944491546724391</v>
      </c>
      <c r="H35">
        <f t="shared" si="2"/>
        <v>12.706847933442663</v>
      </c>
    </row>
    <row r="36" spans="1:8">
      <c r="A36" s="44">
        <v>314000</v>
      </c>
      <c r="B36" s="43">
        <v>0</v>
      </c>
      <c r="C36">
        <v>71</v>
      </c>
      <c r="D36">
        <v>64</v>
      </c>
      <c r="E36">
        <v>60.793452892903268</v>
      </c>
      <c r="F36">
        <f t="shared" si="0"/>
        <v>0</v>
      </c>
      <c r="G36">
        <f t="shared" si="1"/>
        <v>4.2626798770413155</v>
      </c>
      <c r="H36">
        <f t="shared" si="2"/>
        <v>12.65714826489039</v>
      </c>
    </row>
    <row r="37" spans="1:8">
      <c r="A37" s="44">
        <v>330000</v>
      </c>
      <c r="B37" s="43">
        <v>0</v>
      </c>
      <c r="C37">
        <v>81</v>
      </c>
      <c r="D37">
        <v>63</v>
      </c>
      <c r="E37">
        <v>66.770006056673125</v>
      </c>
      <c r="F37">
        <f t="shared" si="0"/>
        <v>0</v>
      </c>
      <c r="G37">
        <f t="shared" si="1"/>
        <v>4.3944491546724391</v>
      </c>
      <c r="H37">
        <f t="shared" si="2"/>
        <v>12.706847933442663</v>
      </c>
    </row>
    <row r="38" spans="1:8">
      <c r="A38" s="44">
        <v>330000</v>
      </c>
      <c r="B38" s="43">
        <v>0</v>
      </c>
      <c r="C38">
        <v>81</v>
      </c>
      <c r="D38">
        <v>63</v>
      </c>
      <c r="E38">
        <v>66.698283017944675</v>
      </c>
      <c r="F38">
        <f t="shared" si="0"/>
        <v>0</v>
      </c>
      <c r="G38">
        <f t="shared" si="1"/>
        <v>4.3944491546724391</v>
      </c>
      <c r="H38">
        <f t="shared" si="2"/>
        <v>12.706847933442663</v>
      </c>
    </row>
    <row r="39" spans="1:8">
      <c r="A39" s="44">
        <v>310000</v>
      </c>
      <c r="B39" s="43">
        <v>0</v>
      </c>
      <c r="C39">
        <v>71</v>
      </c>
      <c r="D39">
        <v>65</v>
      </c>
      <c r="E39">
        <v>60.522221384770418</v>
      </c>
      <c r="F39">
        <f t="shared" si="0"/>
        <v>0</v>
      </c>
      <c r="G39">
        <f t="shared" si="1"/>
        <v>4.2626798770413155</v>
      </c>
      <c r="H39">
        <f t="shared" si="2"/>
        <v>12.644327576461329</v>
      </c>
    </row>
    <row r="40" spans="1:8">
      <c r="A40" s="44">
        <v>330000</v>
      </c>
      <c r="B40" s="43">
        <v>0</v>
      </c>
      <c r="C40">
        <v>81</v>
      </c>
      <c r="D40">
        <v>63</v>
      </c>
      <c r="E40">
        <v>66.251273192296281</v>
      </c>
      <c r="F40">
        <f t="shared" si="0"/>
        <v>0</v>
      </c>
      <c r="G40">
        <f t="shared" si="1"/>
        <v>4.3944491546724391</v>
      </c>
      <c r="H40">
        <f t="shared" si="2"/>
        <v>12.706847933442663</v>
      </c>
    </row>
    <row r="41" spans="1:8">
      <c r="A41" s="44">
        <v>330000</v>
      </c>
      <c r="B41" s="43">
        <v>0</v>
      </c>
      <c r="C41">
        <v>81</v>
      </c>
      <c r="D41">
        <v>63</v>
      </c>
      <c r="E41">
        <v>67.252326888280564</v>
      </c>
      <c r="F41">
        <f t="shared" si="0"/>
        <v>0</v>
      </c>
      <c r="G41">
        <f t="shared" si="1"/>
        <v>4.3944491546724391</v>
      </c>
      <c r="H41">
        <f t="shared" si="2"/>
        <v>12.706847933442663</v>
      </c>
    </row>
    <row r="42" spans="1:8">
      <c r="A42" s="44">
        <v>675000</v>
      </c>
      <c r="B42" s="43">
        <v>207</v>
      </c>
      <c r="C42">
        <v>144</v>
      </c>
      <c r="D42">
        <v>64</v>
      </c>
      <c r="E42">
        <v>58.897193747703867</v>
      </c>
      <c r="F42">
        <f t="shared" si="0"/>
        <v>5.3375380797013179</v>
      </c>
      <c r="G42">
        <f t="shared" si="1"/>
        <v>4.9698132995760007</v>
      </c>
      <c r="H42">
        <f t="shared" si="2"/>
        <v>13.422467969854667</v>
      </c>
    </row>
    <row r="43" spans="1:8">
      <c r="A43" s="44">
        <v>582000</v>
      </c>
      <c r="B43" s="43">
        <v>151</v>
      </c>
      <c r="C43">
        <v>120</v>
      </c>
      <c r="D43">
        <v>64</v>
      </c>
      <c r="E43">
        <v>58.806558191577963</v>
      </c>
      <c r="F43">
        <f t="shared" si="0"/>
        <v>5.0238805208462765</v>
      </c>
      <c r="G43">
        <f t="shared" si="1"/>
        <v>4.7874917427820458</v>
      </c>
      <c r="H43">
        <f t="shared" si="2"/>
        <v>13.274225726713574</v>
      </c>
    </row>
    <row r="44" spans="1:8">
      <c r="A44" s="44">
        <v>586000</v>
      </c>
      <c r="B44" s="43">
        <v>151</v>
      </c>
      <c r="C44">
        <v>120</v>
      </c>
      <c r="D44">
        <v>63</v>
      </c>
      <c r="E44">
        <v>58.570934605355603</v>
      </c>
      <c r="F44">
        <f t="shared" si="0"/>
        <v>5.0238805208462765</v>
      </c>
      <c r="G44">
        <f t="shared" si="1"/>
        <v>4.7874917427820458</v>
      </c>
      <c r="H44">
        <f t="shared" si="2"/>
        <v>13.281075068559149</v>
      </c>
    </row>
    <row r="45" spans="1:8">
      <c r="A45" s="44">
        <v>582000</v>
      </c>
      <c r="B45" s="43">
        <v>150</v>
      </c>
      <c r="C45">
        <v>120</v>
      </c>
      <c r="D45">
        <v>63</v>
      </c>
      <c r="E45">
        <v>59.179049382027387</v>
      </c>
      <c r="F45">
        <f t="shared" si="0"/>
        <v>5.0172798368149243</v>
      </c>
      <c r="G45">
        <f t="shared" si="1"/>
        <v>4.7874917427820458</v>
      </c>
      <c r="H45">
        <f t="shared" si="2"/>
        <v>13.274225726713574</v>
      </c>
    </row>
    <row r="46" spans="1:8">
      <c r="A46" s="44">
        <v>582000</v>
      </c>
      <c r="B46" s="43">
        <v>150</v>
      </c>
      <c r="C46">
        <v>120</v>
      </c>
      <c r="D46">
        <v>63</v>
      </c>
      <c r="E46">
        <v>59.162343793444151</v>
      </c>
      <c r="F46">
        <f t="shared" si="0"/>
        <v>5.0172798368149243</v>
      </c>
      <c r="G46">
        <f t="shared" si="1"/>
        <v>4.7874917427820458</v>
      </c>
      <c r="H46">
        <f t="shared" si="2"/>
        <v>13.274225726713574</v>
      </c>
    </row>
    <row r="47" spans="1:8">
      <c r="A47" s="44">
        <v>585000</v>
      </c>
      <c r="B47" s="43">
        <v>149</v>
      </c>
      <c r="C47">
        <v>120</v>
      </c>
      <c r="D47">
        <v>63</v>
      </c>
      <c r="E47">
        <v>58.782015466185328</v>
      </c>
      <c r="F47">
        <f t="shared" si="0"/>
        <v>5.0106352940962555</v>
      </c>
      <c r="G47">
        <f t="shared" si="1"/>
        <v>4.7874917427820458</v>
      </c>
      <c r="H47">
        <f t="shared" si="2"/>
        <v>13.279367126213993</v>
      </c>
    </row>
    <row r="48" spans="1:8">
      <c r="A48" s="44">
        <v>581000</v>
      </c>
      <c r="B48" s="43">
        <v>151</v>
      </c>
      <c r="C48">
        <v>120</v>
      </c>
      <c r="D48">
        <v>63</v>
      </c>
      <c r="E48">
        <v>58.617244683465728</v>
      </c>
      <c r="F48">
        <f t="shared" si="0"/>
        <v>5.0238805208462765</v>
      </c>
      <c r="G48">
        <f t="shared" si="1"/>
        <v>4.7874917427820458</v>
      </c>
      <c r="H48">
        <f t="shared" si="2"/>
        <v>13.272506035834049</v>
      </c>
    </row>
    <row r="49" spans="1:8">
      <c r="A49" s="44">
        <v>586000</v>
      </c>
      <c r="B49" s="43">
        <v>151</v>
      </c>
      <c r="C49">
        <v>120</v>
      </c>
      <c r="D49">
        <v>63</v>
      </c>
      <c r="E49">
        <v>58.517094346132332</v>
      </c>
      <c r="F49">
        <f t="shared" si="0"/>
        <v>5.0238805208462765</v>
      </c>
      <c r="G49">
        <f t="shared" si="1"/>
        <v>4.7874917427820458</v>
      </c>
      <c r="H49">
        <f t="shared" si="2"/>
        <v>13.281075068559149</v>
      </c>
    </row>
    <row r="50" spans="1:8">
      <c r="A50" s="44">
        <v>619000</v>
      </c>
      <c r="B50" s="43">
        <v>151</v>
      </c>
      <c r="C50">
        <v>136</v>
      </c>
      <c r="D50">
        <v>63</v>
      </c>
      <c r="E50">
        <v>58.709635914008452</v>
      </c>
      <c r="F50">
        <f t="shared" si="0"/>
        <v>5.0238805208462765</v>
      </c>
      <c r="G50">
        <f t="shared" si="1"/>
        <v>4.9126548857360524</v>
      </c>
      <c r="H50">
        <f t="shared" si="2"/>
        <v>13.335860551666734</v>
      </c>
    </row>
    <row r="51" spans="1:8">
      <c r="A51" s="44">
        <v>656000</v>
      </c>
      <c r="B51" s="43">
        <v>222</v>
      </c>
      <c r="C51">
        <v>127</v>
      </c>
      <c r="D51">
        <v>63</v>
      </c>
      <c r="E51">
        <v>58.908693128987743</v>
      </c>
      <c r="F51">
        <f t="shared" si="0"/>
        <v>5.4071717714601188</v>
      </c>
      <c r="G51">
        <f t="shared" si="1"/>
        <v>4.8441870864585912</v>
      </c>
      <c r="H51">
        <f t="shared" si="2"/>
        <v>13.393916067926225</v>
      </c>
    </row>
    <row r="52" spans="1:8">
      <c r="A52" s="44">
        <v>644000</v>
      </c>
      <c r="B52" s="43">
        <v>241</v>
      </c>
      <c r="C52">
        <v>144</v>
      </c>
      <c r="D52">
        <v>53</v>
      </c>
      <c r="E52">
        <v>149.72479939217999</v>
      </c>
      <c r="F52">
        <f t="shared" si="0"/>
        <v>5.4889377261566867</v>
      </c>
      <c r="G52">
        <f t="shared" si="1"/>
        <v>4.9698132995760007</v>
      </c>
      <c r="H52">
        <f t="shared" si="2"/>
        <v>13.375454005086491</v>
      </c>
    </row>
    <row r="53" spans="1:8">
      <c r="A53" s="44">
        <v>578000</v>
      </c>
      <c r="B53" s="43">
        <v>150</v>
      </c>
      <c r="C53">
        <v>128</v>
      </c>
      <c r="D53">
        <v>53</v>
      </c>
      <c r="E53">
        <v>138.291715008506</v>
      </c>
      <c r="F53">
        <f t="shared" si="0"/>
        <v>5.0172798368149243</v>
      </c>
      <c r="G53">
        <f t="shared" si="1"/>
        <v>4.8520302639196169</v>
      </c>
      <c r="H53">
        <f t="shared" si="2"/>
        <v>13.267329147654515</v>
      </c>
    </row>
    <row r="54" spans="1:8">
      <c r="A54" s="44">
        <v>529000</v>
      </c>
      <c r="B54" s="43">
        <v>136</v>
      </c>
      <c r="C54">
        <v>115</v>
      </c>
      <c r="D54">
        <v>53</v>
      </c>
      <c r="E54">
        <v>156.49660125443879</v>
      </c>
      <c r="F54">
        <f t="shared" si="0"/>
        <v>4.9199809258281251</v>
      </c>
      <c r="G54">
        <f t="shared" si="1"/>
        <v>4.7449321283632502</v>
      </c>
      <c r="H54">
        <f t="shared" si="2"/>
        <v>13.178743710840436</v>
      </c>
    </row>
    <row r="55" spans="1:8">
      <c r="A55" s="44">
        <v>570000</v>
      </c>
      <c r="B55" s="43">
        <v>139</v>
      </c>
      <c r="C55">
        <v>128</v>
      </c>
      <c r="D55">
        <v>53</v>
      </c>
      <c r="E55">
        <v>143.03745873019841</v>
      </c>
      <c r="F55">
        <f t="shared" si="0"/>
        <v>4.9416424226093039</v>
      </c>
      <c r="G55">
        <f t="shared" si="1"/>
        <v>4.8520302639196169</v>
      </c>
      <c r="H55">
        <f t="shared" si="2"/>
        <v>13.253391639810733</v>
      </c>
    </row>
    <row r="56" spans="1:8">
      <c r="A56" s="44">
        <v>554000</v>
      </c>
      <c r="B56" s="43">
        <v>132</v>
      </c>
      <c r="C56">
        <v>124</v>
      </c>
      <c r="D56">
        <v>52</v>
      </c>
      <c r="E56">
        <v>160.34086661460401</v>
      </c>
      <c r="F56">
        <f t="shared" si="0"/>
        <v>4.8903491282217537</v>
      </c>
      <c r="G56">
        <f t="shared" si="1"/>
        <v>4.8202815656050371</v>
      </c>
      <c r="H56">
        <f t="shared" si="2"/>
        <v>13.224919965729422</v>
      </c>
    </row>
    <row r="57" spans="1:8">
      <c r="A57" s="44">
        <v>544000</v>
      </c>
      <c r="B57" s="43">
        <v>151</v>
      </c>
      <c r="C57">
        <v>117</v>
      </c>
      <c r="D57">
        <v>53</v>
      </c>
      <c r="E57">
        <v>148.49766254051869</v>
      </c>
      <c r="F57">
        <f t="shared" si="0"/>
        <v>5.0238805208462765</v>
      </c>
      <c r="G57">
        <f t="shared" si="1"/>
        <v>4.7621739347977563</v>
      </c>
      <c r="H57">
        <f t="shared" si="2"/>
        <v>13.206704525838079</v>
      </c>
    </row>
    <row r="58" spans="1:8">
      <c r="A58" s="44">
        <v>705000</v>
      </c>
      <c r="B58" s="43">
        <v>216</v>
      </c>
      <c r="C58">
        <v>166</v>
      </c>
      <c r="D58">
        <v>52</v>
      </c>
      <c r="E58">
        <v>166.65673166500281</v>
      </c>
      <c r="F58">
        <f t="shared" si="0"/>
        <v>5.3798973535404597</v>
      </c>
      <c r="G58">
        <f t="shared" si="1"/>
        <v>5.1119877883565437</v>
      </c>
      <c r="H58">
        <f t="shared" si="2"/>
        <v>13.465953081794405</v>
      </c>
    </row>
    <row r="59" spans="1:8">
      <c r="A59" s="44">
        <v>646000</v>
      </c>
      <c r="B59" s="43">
        <v>186</v>
      </c>
      <c r="C59">
        <v>141</v>
      </c>
      <c r="D59">
        <v>51</v>
      </c>
      <c r="E59">
        <v>153.47418473474039</v>
      </c>
      <c r="F59">
        <f t="shared" si="0"/>
        <v>5.2311086168545868</v>
      </c>
      <c r="G59">
        <f t="shared" si="1"/>
        <v>4.9487598903781684</v>
      </c>
      <c r="H59">
        <f t="shared" si="2"/>
        <v>13.37855478276474</v>
      </c>
    </row>
    <row r="60" spans="1:8">
      <c r="A60" s="44">
        <v>680000</v>
      </c>
      <c r="B60" s="43">
        <v>216</v>
      </c>
      <c r="C60">
        <v>147</v>
      </c>
      <c r="D60">
        <v>50</v>
      </c>
      <c r="E60">
        <v>180.57688629680359</v>
      </c>
      <c r="F60">
        <f t="shared" si="0"/>
        <v>5.3798973535404597</v>
      </c>
      <c r="G60">
        <f t="shared" si="1"/>
        <v>4.990432586778736</v>
      </c>
      <c r="H60">
        <f t="shared" si="2"/>
        <v>13.42984807715229</v>
      </c>
    </row>
    <row r="61" spans="1:8">
      <c r="A61" s="44">
        <v>637000</v>
      </c>
      <c r="B61" s="43">
        <v>187</v>
      </c>
      <c r="C61">
        <v>138</v>
      </c>
      <c r="D61">
        <v>51</v>
      </c>
      <c r="E61">
        <v>161.13158672337951</v>
      </c>
      <c r="F61">
        <f t="shared" si="0"/>
        <v>5.2364419628299492</v>
      </c>
      <c r="G61">
        <f t="shared" si="1"/>
        <v>4.9272536851572051</v>
      </c>
      <c r="H61">
        <f t="shared" si="2"/>
        <v>13.3645249345543</v>
      </c>
    </row>
    <row r="62" spans="1:8">
      <c r="A62" s="44">
        <v>522000</v>
      </c>
      <c r="B62" s="43">
        <v>133</v>
      </c>
      <c r="C62">
        <v>113</v>
      </c>
      <c r="D62">
        <v>50</v>
      </c>
      <c r="E62">
        <v>187.28155462398831</v>
      </c>
      <c r="F62">
        <f t="shared" si="0"/>
        <v>4.8978397999509111</v>
      </c>
      <c r="G62">
        <f t="shared" si="1"/>
        <v>4.7273878187123408</v>
      </c>
      <c r="H62">
        <f t="shared" si="2"/>
        <v>13.165422866864775</v>
      </c>
    </row>
    <row r="63" spans="1:8">
      <c r="A63" s="44">
        <v>578000</v>
      </c>
      <c r="B63" s="43">
        <v>149</v>
      </c>
      <c r="C63">
        <v>128</v>
      </c>
      <c r="D63">
        <v>52</v>
      </c>
      <c r="E63">
        <v>166.21842882182199</v>
      </c>
      <c r="F63">
        <f t="shared" si="0"/>
        <v>5.0106352940962555</v>
      </c>
      <c r="G63">
        <f t="shared" si="1"/>
        <v>4.8520302639196169</v>
      </c>
      <c r="H63">
        <f t="shared" si="2"/>
        <v>13.267329147654515</v>
      </c>
    </row>
    <row r="64" spans="1:8">
      <c r="A64" s="44">
        <v>524000</v>
      </c>
      <c r="B64" s="43">
        <v>136</v>
      </c>
      <c r="C64">
        <v>113</v>
      </c>
      <c r="D64">
        <v>50</v>
      </c>
      <c r="E64">
        <v>190.8793354992707</v>
      </c>
      <c r="F64">
        <f t="shared" si="0"/>
        <v>4.9199809258281251</v>
      </c>
      <c r="G64">
        <f t="shared" si="1"/>
        <v>4.7273878187123408</v>
      </c>
      <c r="H64">
        <f t="shared" si="2"/>
        <v>13.169246963303179</v>
      </c>
    </row>
    <row r="65" spans="1:8">
      <c r="A65" s="44">
        <v>544000</v>
      </c>
      <c r="B65" s="43">
        <v>153</v>
      </c>
      <c r="C65">
        <v>117</v>
      </c>
      <c r="D65">
        <v>52</v>
      </c>
      <c r="E65">
        <v>171.82473686868801</v>
      </c>
      <c r="F65">
        <f t="shared" si="0"/>
        <v>5.0369526024136295</v>
      </c>
      <c r="G65">
        <f t="shared" si="1"/>
        <v>4.7621739347977563</v>
      </c>
      <c r="H65">
        <f t="shared" si="2"/>
        <v>13.206704525838079</v>
      </c>
    </row>
    <row r="66" spans="1:8">
      <c r="A66" s="44">
        <v>686000</v>
      </c>
      <c r="B66" s="43">
        <v>218</v>
      </c>
      <c r="C66">
        <v>163</v>
      </c>
      <c r="D66">
        <v>50</v>
      </c>
      <c r="E66">
        <v>197.69255110048169</v>
      </c>
      <c r="F66">
        <f t="shared" ref="F66:F129" si="3">LN(1+B66)</f>
        <v>5.389071729816501</v>
      </c>
      <c r="G66">
        <f t="shared" ref="G66:G129" si="4">LN(C66)</f>
        <v>5.0937502008067623</v>
      </c>
      <c r="H66">
        <f t="shared" ref="H66:H129" si="5">LN(A66)</f>
        <v>13.438632906708023</v>
      </c>
    </row>
    <row r="67" spans="1:8">
      <c r="A67" s="44">
        <v>609000</v>
      </c>
      <c r="B67" s="43">
        <v>157</v>
      </c>
      <c r="C67">
        <v>128</v>
      </c>
      <c r="D67">
        <v>52</v>
      </c>
      <c r="E67">
        <v>175.16385180736839</v>
      </c>
      <c r="F67">
        <f t="shared" si="3"/>
        <v>5.0625950330269669</v>
      </c>
      <c r="G67">
        <f t="shared" si="4"/>
        <v>4.8520302639196169</v>
      </c>
      <c r="H67">
        <f t="shared" si="5"/>
        <v>13.319573546692034</v>
      </c>
    </row>
    <row r="68" spans="1:8">
      <c r="A68" s="44">
        <v>887000</v>
      </c>
      <c r="B68" s="43">
        <v>321</v>
      </c>
      <c r="C68">
        <v>195</v>
      </c>
      <c r="D68">
        <v>49</v>
      </c>
      <c r="E68">
        <v>206.13873862036141</v>
      </c>
      <c r="F68">
        <f t="shared" si="3"/>
        <v>5.7745515455444085</v>
      </c>
      <c r="G68">
        <f t="shared" si="4"/>
        <v>5.2729995585637468</v>
      </c>
      <c r="H68">
        <f t="shared" si="5"/>
        <v>13.695600261291716</v>
      </c>
    </row>
    <row r="69" spans="1:8">
      <c r="A69" s="44">
        <v>885000</v>
      </c>
      <c r="B69" s="43">
        <v>271</v>
      </c>
      <c r="C69">
        <v>200</v>
      </c>
      <c r="D69">
        <v>49</v>
      </c>
      <c r="E69">
        <v>214.92917614877661</v>
      </c>
      <c r="F69">
        <f t="shared" si="3"/>
        <v>5.6058020662959978</v>
      </c>
      <c r="G69">
        <f t="shared" si="4"/>
        <v>5.2983173665480363</v>
      </c>
      <c r="H69">
        <f t="shared" si="5"/>
        <v>13.693342923990066</v>
      </c>
    </row>
    <row r="70" spans="1:8">
      <c r="A70" s="44">
        <v>502000</v>
      </c>
      <c r="B70" s="43">
        <v>143</v>
      </c>
      <c r="C70">
        <v>95</v>
      </c>
      <c r="D70">
        <v>58</v>
      </c>
      <c r="E70">
        <v>84.253938722050563</v>
      </c>
      <c r="F70">
        <f t="shared" si="3"/>
        <v>4.9698132995760007</v>
      </c>
      <c r="G70">
        <f t="shared" si="4"/>
        <v>4.5538768916005408</v>
      </c>
      <c r="H70">
        <f t="shared" si="5"/>
        <v>13.126355398673866</v>
      </c>
    </row>
    <row r="71" spans="1:8">
      <c r="A71" s="44">
        <v>502000</v>
      </c>
      <c r="B71" s="43">
        <v>141</v>
      </c>
      <c r="C71">
        <v>100</v>
      </c>
      <c r="D71">
        <v>58</v>
      </c>
      <c r="E71">
        <v>87.478798134533861</v>
      </c>
      <c r="F71">
        <f t="shared" si="3"/>
        <v>4.9558270576012609</v>
      </c>
      <c r="G71">
        <f t="shared" si="4"/>
        <v>4.6051701859880918</v>
      </c>
      <c r="H71">
        <f t="shared" si="5"/>
        <v>13.126355398673866</v>
      </c>
    </row>
    <row r="72" spans="1:8">
      <c r="A72" s="44">
        <v>505000</v>
      </c>
      <c r="B72" s="43">
        <v>142</v>
      </c>
      <c r="C72">
        <v>100</v>
      </c>
      <c r="D72">
        <v>58</v>
      </c>
      <c r="E72">
        <v>83.890867324423752</v>
      </c>
      <c r="F72">
        <f t="shared" si="3"/>
        <v>4.962844630259907</v>
      </c>
      <c r="G72">
        <f t="shared" si="4"/>
        <v>4.6051701859880918</v>
      </c>
      <c r="H72">
        <f t="shared" si="5"/>
        <v>13.132313708257497</v>
      </c>
    </row>
    <row r="73" spans="1:8">
      <c r="A73" s="44">
        <v>526000</v>
      </c>
      <c r="B73" s="43">
        <v>155</v>
      </c>
      <c r="C73">
        <v>100</v>
      </c>
      <c r="D73">
        <v>57</v>
      </c>
      <c r="E73">
        <v>87.377907256682718</v>
      </c>
      <c r="F73">
        <f t="shared" si="3"/>
        <v>5.0498560072495371</v>
      </c>
      <c r="G73">
        <f t="shared" si="4"/>
        <v>4.6051701859880918</v>
      </c>
      <c r="H73">
        <f t="shared" si="5"/>
        <v>13.173056491719846</v>
      </c>
    </row>
    <row r="74" spans="1:8">
      <c r="A74" s="44">
        <v>518000</v>
      </c>
      <c r="B74" s="43">
        <v>150</v>
      </c>
      <c r="C74">
        <v>99</v>
      </c>
      <c r="D74">
        <v>57</v>
      </c>
      <c r="E74">
        <v>83.338849009939267</v>
      </c>
      <c r="F74">
        <f t="shared" si="3"/>
        <v>5.0172798368149243</v>
      </c>
      <c r="G74">
        <f t="shared" si="4"/>
        <v>4.5951198501345898</v>
      </c>
      <c r="H74">
        <f t="shared" si="5"/>
        <v>13.15773052124162</v>
      </c>
    </row>
    <row r="75" spans="1:8">
      <c r="A75" s="44">
        <v>507000</v>
      </c>
      <c r="B75" s="43">
        <v>150</v>
      </c>
      <c r="C75">
        <v>95</v>
      </c>
      <c r="D75">
        <v>58</v>
      </c>
      <c r="E75">
        <v>86.766649504724285</v>
      </c>
      <c r="F75">
        <f t="shared" si="3"/>
        <v>5.0172798368149243</v>
      </c>
      <c r="G75">
        <f t="shared" si="4"/>
        <v>4.5538768916005408</v>
      </c>
      <c r="H75">
        <f t="shared" si="5"/>
        <v>13.13626628257332</v>
      </c>
    </row>
    <row r="76" spans="1:8">
      <c r="A76" s="44">
        <v>513000</v>
      </c>
      <c r="B76" s="43">
        <v>151</v>
      </c>
      <c r="C76">
        <v>97</v>
      </c>
      <c r="D76">
        <v>57</v>
      </c>
      <c r="E76">
        <v>83.520488879635181</v>
      </c>
      <c r="F76">
        <f t="shared" si="3"/>
        <v>5.0238805208462765</v>
      </c>
      <c r="G76">
        <f t="shared" si="4"/>
        <v>4.5747109785033828</v>
      </c>
      <c r="H76">
        <f t="shared" si="5"/>
        <v>13.148031124152906</v>
      </c>
    </row>
    <row r="77" spans="1:8">
      <c r="A77" s="44">
        <v>508000</v>
      </c>
      <c r="B77" s="43">
        <v>151</v>
      </c>
      <c r="C77">
        <v>95</v>
      </c>
      <c r="D77">
        <v>58</v>
      </c>
      <c r="E77">
        <v>86.848276551673663</v>
      </c>
      <c r="F77">
        <f t="shared" si="3"/>
        <v>5.0238805208462765</v>
      </c>
      <c r="G77">
        <f t="shared" si="4"/>
        <v>4.5538768916005408</v>
      </c>
      <c r="H77">
        <f t="shared" si="5"/>
        <v>13.138236726560619</v>
      </c>
    </row>
    <row r="78" spans="1:8">
      <c r="A78" s="44">
        <v>507000</v>
      </c>
      <c r="B78" s="43">
        <v>150</v>
      </c>
      <c r="C78">
        <v>95</v>
      </c>
      <c r="D78">
        <v>57</v>
      </c>
      <c r="E78">
        <v>83.353446599405331</v>
      </c>
      <c r="F78">
        <f t="shared" si="3"/>
        <v>5.0172798368149243</v>
      </c>
      <c r="G78">
        <f t="shared" si="4"/>
        <v>4.5538768916005408</v>
      </c>
      <c r="H78">
        <f t="shared" si="5"/>
        <v>13.13626628257332</v>
      </c>
    </row>
    <row r="79" spans="1:8">
      <c r="A79" s="44">
        <v>507000</v>
      </c>
      <c r="B79" s="43">
        <v>150</v>
      </c>
      <c r="C79">
        <v>95</v>
      </c>
      <c r="D79">
        <v>57</v>
      </c>
      <c r="E79">
        <v>87.354125260343096</v>
      </c>
      <c r="F79">
        <f t="shared" si="3"/>
        <v>5.0172798368149243</v>
      </c>
      <c r="G79">
        <f t="shared" si="4"/>
        <v>4.5538768916005408</v>
      </c>
      <c r="H79">
        <f t="shared" si="5"/>
        <v>13.13626628257332</v>
      </c>
    </row>
    <row r="80" spans="1:8">
      <c r="A80" s="44">
        <v>605000</v>
      </c>
      <c r="B80" s="43">
        <v>269</v>
      </c>
      <c r="C80">
        <v>105</v>
      </c>
      <c r="D80">
        <v>59</v>
      </c>
      <c r="E80">
        <v>86.253496613817063</v>
      </c>
      <c r="F80">
        <f t="shared" si="3"/>
        <v>5.598421958998375</v>
      </c>
      <c r="G80">
        <f t="shared" si="4"/>
        <v>4.6539603501575231</v>
      </c>
      <c r="H80">
        <f t="shared" si="5"/>
        <v>13.312983737012978</v>
      </c>
    </row>
    <row r="81" spans="1:8">
      <c r="A81" s="44">
        <v>636000</v>
      </c>
      <c r="B81" s="43">
        <v>270</v>
      </c>
      <c r="C81">
        <v>114</v>
      </c>
      <c r="D81">
        <v>57</v>
      </c>
      <c r="E81">
        <v>92.798901039446619</v>
      </c>
      <c r="F81">
        <f t="shared" si="3"/>
        <v>5.602118820879701</v>
      </c>
      <c r="G81">
        <f t="shared" si="4"/>
        <v>4.7361984483944957</v>
      </c>
      <c r="H81">
        <f t="shared" si="5"/>
        <v>13.362953842322259</v>
      </c>
    </row>
    <row r="82" spans="1:8">
      <c r="A82" s="44">
        <v>512000</v>
      </c>
      <c r="B82" s="43">
        <v>150</v>
      </c>
      <c r="C82">
        <v>97</v>
      </c>
      <c r="D82">
        <v>57</v>
      </c>
      <c r="E82">
        <v>92.389871269051085</v>
      </c>
      <c r="F82">
        <f t="shared" si="3"/>
        <v>5.0172798368149243</v>
      </c>
      <c r="G82">
        <f t="shared" si="4"/>
        <v>4.5747109785033828</v>
      </c>
      <c r="H82">
        <f t="shared" si="5"/>
        <v>13.146079904021645</v>
      </c>
    </row>
    <row r="83" spans="1:8">
      <c r="A83" s="44">
        <v>507000</v>
      </c>
      <c r="B83" s="43">
        <v>150</v>
      </c>
      <c r="C83">
        <v>95</v>
      </c>
      <c r="D83">
        <v>57</v>
      </c>
      <c r="E83">
        <v>96.731940179600059</v>
      </c>
      <c r="F83">
        <f t="shared" si="3"/>
        <v>5.0172798368149243</v>
      </c>
      <c r="G83">
        <f t="shared" si="4"/>
        <v>4.5538768916005408</v>
      </c>
      <c r="H83">
        <f t="shared" si="5"/>
        <v>13.13626628257332</v>
      </c>
    </row>
    <row r="84" spans="1:8">
      <c r="A84" s="44">
        <v>508000</v>
      </c>
      <c r="B84" s="43">
        <v>151</v>
      </c>
      <c r="C84">
        <v>95</v>
      </c>
      <c r="D84">
        <v>57</v>
      </c>
      <c r="E84">
        <v>93.203430460659305</v>
      </c>
      <c r="F84">
        <f t="shared" si="3"/>
        <v>5.0238805208462765</v>
      </c>
      <c r="G84">
        <f t="shared" si="4"/>
        <v>4.5538768916005408</v>
      </c>
      <c r="H84">
        <f t="shared" si="5"/>
        <v>13.138236726560619</v>
      </c>
    </row>
    <row r="85" spans="1:8">
      <c r="A85" s="44">
        <v>508000</v>
      </c>
      <c r="B85" s="43">
        <v>151</v>
      </c>
      <c r="C85">
        <v>95</v>
      </c>
      <c r="D85">
        <v>55</v>
      </c>
      <c r="E85">
        <v>96.886724558455469</v>
      </c>
      <c r="F85">
        <f t="shared" si="3"/>
        <v>5.0238805208462765</v>
      </c>
      <c r="G85">
        <f t="shared" si="4"/>
        <v>4.5538768916005408</v>
      </c>
      <c r="H85">
        <f t="shared" si="5"/>
        <v>13.138236726560619</v>
      </c>
    </row>
    <row r="86" spans="1:8">
      <c r="A86" s="44">
        <v>507000</v>
      </c>
      <c r="B86" s="43">
        <v>150</v>
      </c>
      <c r="C86">
        <v>95</v>
      </c>
      <c r="D86">
        <v>55</v>
      </c>
      <c r="E86">
        <v>92.709421769681271</v>
      </c>
      <c r="F86">
        <f t="shared" si="3"/>
        <v>5.0172798368149243</v>
      </c>
      <c r="G86">
        <f t="shared" si="4"/>
        <v>4.5538768916005408</v>
      </c>
      <c r="H86">
        <f t="shared" si="5"/>
        <v>13.13626628257332</v>
      </c>
    </row>
    <row r="87" spans="1:8">
      <c r="A87" s="44">
        <v>507000</v>
      </c>
      <c r="B87" s="43">
        <v>150</v>
      </c>
      <c r="C87">
        <v>95</v>
      </c>
      <c r="D87">
        <v>57</v>
      </c>
      <c r="E87">
        <v>96.328095422128698</v>
      </c>
      <c r="F87">
        <f t="shared" si="3"/>
        <v>5.0172798368149243</v>
      </c>
      <c r="G87">
        <f t="shared" si="4"/>
        <v>4.5538768916005408</v>
      </c>
      <c r="H87">
        <f t="shared" si="5"/>
        <v>13.13626628257332</v>
      </c>
    </row>
    <row r="88" spans="1:8">
      <c r="A88" s="44">
        <v>532000</v>
      </c>
      <c r="B88" s="43">
        <v>155</v>
      </c>
      <c r="C88">
        <v>116</v>
      </c>
      <c r="D88">
        <v>59</v>
      </c>
      <c r="E88">
        <v>92.670139553356378</v>
      </c>
      <c r="F88">
        <f t="shared" si="3"/>
        <v>5.0498560072495371</v>
      </c>
      <c r="G88">
        <f t="shared" si="4"/>
        <v>4.7535901911063645</v>
      </c>
      <c r="H88">
        <f t="shared" si="5"/>
        <v>13.184398768323781</v>
      </c>
    </row>
    <row r="89" spans="1:8">
      <c r="A89" s="44">
        <v>506000</v>
      </c>
      <c r="B89" s="43">
        <v>149</v>
      </c>
      <c r="C89">
        <v>95</v>
      </c>
      <c r="D89">
        <v>57</v>
      </c>
      <c r="E89">
        <v>92.326635353884797</v>
      </c>
      <c r="F89">
        <f t="shared" si="3"/>
        <v>5.0106352940962555</v>
      </c>
      <c r="G89">
        <f t="shared" si="4"/>
        <v>4.5538768916005408</v>
      </c>
      <c r="H89">
        <f t="shared" si="5"/>
        <v>13.134291948269603</v>
      </c>
    </row>
    <row r="90" spans="1:8">
      <c r="A90" s="44">
        <v>550000</v>
      </c>
      <c r="B90" s="43">
        <v>149</v>
      </c>
      <c r="C90">
        <v>110</v>
      </c>
      <c r="D90">
        <v>57</v>
      </c>
      <c r="E90">
        <v>96.431451729643967</v>
      </c>
      <c r="F90">
        <f t="shared" si="3"/>
        <v>5.0106352940962555</v>
      </c>
      <c r="G90">
        <f t="shared" si="4"/>
        <v>4.7004803657924166</v>
      </c>
      <c r="H90">
        <f t="shared" si="5"/>
        <v>13.217673557208654</v>
      </c>
    </row>
    <row r="91" spans="1:8">
      <c r="A91" s="44">
        <v>507000</v>
      </c>
      <c r="B91" s="43">
        <v>150</v>
      </c>
      <c r="C91">
        <v>95</v>
      </c>
      <c r="D91">
        <v>58</v>
      </c>
      <c r="E91">
        <v>92.770623955827332</v>
      </c>
      <c r="F91">
        <f t="shared" si="3"/>
        <v>5.0172798368149243</v>
      </c>
      <c r="G91">
        <f t="shared" si="4"/>
        <v>4.5538768916005408</v>
      </c>
      <c r="H91">
        <f t="shared" si="5"/>
        <v>13.13626628257332</v>
      </c>
    </row>
    <row r="92" spans="1:8">
      <c r="A92" s="44">
        <v>508000</v>
      </c>
      <c r="B92" s="43">
        <v>151</v>
      </c>
      <c r="C92">
        <v>97</v>
      </c>
      <c r="D92">
        <v>56</v>
      </c>
      <c r="E92">
        <v>95.992753961903816</v>
      </c>
      <c r="F92">
        <f t="shared" si="3"/>
        <v>5.0238805208462765</v>
      </c>
      <c r="G92">
        <f t="shared" si="4"/>
        <v>4.5747109785033828</v>
      </c>
      <c r="H92">
        <f t="shared" si="5"/>
        <v>13.138236726560619</v>
      </c>
    </row>
    <row r="93" spans="1:8">
      <c r="A93" s="44">
        <v>506000</v>
      </c>
      <c r="B93" s="43">
        <v>149</v>
      </c>
      <c r="C93">
        <v>95</v>
      </c>
      <c r="D93">
        <v>54</v>
      </c>
      <c r="E93">
        <v>92.344107615297744</v>
      </c>
      <c r="F93">
        <f t="shared" si="3"/>
        <v>5.0106352940962555</v>
      </c>
      <c r="G93">
        <f t="shared" si="4"/>
        <v>4.5538768916005408</v>
      </c>
      <c r="H93">
        <f t="shared" si="5"/>
        <v>13.134291948269603</v>
      </c>
    </row>
    <row r="94" spans="1:8">
      <c r="A94" s="44">
        <v>512000</v>
      </c>
      <c r="B94" s="43">
        <v>149</v>
      </c>
      <c r="C94">
        <v>97</v>
      </c>
      <c r="D94">
        <v>54</v>
      </c>
      <c r="E94">
        <v>95.685963730901719</v>
      </c>
      <c r="F94">
        <f t="shared" si="3"/>
        <v>5.0106352940962555</v>
      </c>
      <c r="G94">
        <f t="shared" si="4"/>
        <v>4.5747109785033828</v>
      </c>
      <c r="H94">
        <f t="shared" si="5"/>
        <v>13.146079904021645</v>
      </c>
    </row>
    <row r="95" spans="1:8">
      <c r="A95" s="44">
        <v>536000</v>
      </c>
      <c r="B95" s="43">
        <v>148</v>
      </c>
      <c r="C95">
        <v>105</v>
      </c>
      <c r="D95">
        <v>54</v>
      </c>
      <c r="E95">
        <v>91.778835602807817</v>
      </c>
      <c r="F95">
        <f t="shared" si="3"/>
        <v>5.0039463059454592</v>
      </c>
      <c r="G95">
        <f t="shared" si="4"/>
        <v>4.6539603501575231</v>
      </c>
      <c r="H95">
        <f t="shared" si="5"/>
        <v>13.19188944005294</v>
      </c>
    </row>
    <row r="96" spans="1:8">
      <c r="A96" s="44">
        <v>636000</v>
      </c>
      <c r="B96" s="43">
        <v>206</v>
      </c>
      <c r="C96">
        <v>143</v>
      </c>
      <c r="D96">
        <v>54</v>
      </c>
      <c r="E96">
        <v>120.63252460811</v>
      </c>
      <c r="F96">
        <f t="shared" si="3"/>
        <v>5.3327187932653688</v>
      </c>
      <c r="G96">
        <f t="shared" si="4"/>
        <v>4.962844630259907</v>
      </c>
      <c r="H96">
        <f t="shared" si="5"/>
        <v>13.362953842322259</v>
      </c>
    </row>
    <row r="97" spans="1:8">
      <c r="A97" s="44">
        <v>560000</v>
      </c>
      <c r="B97" s="43">
        <v>180</v>
      </c>
      <c r="C97">
        <v>115</v>
      </c>
      <c r="D97">
        <v>53</v>
      </c>
      <c r="E97">
        <v>132.21276976151461</v>
      </c>
      <c r="F97">
        <f t="shared" si="3"/>
        <v>5.1984970312658261</v>
      </c>
      <c r="G97">
        <f t="shared" si="4"/>
        <v>4.7449321283632502</v>
      </c>
      <c r="H97">
        <f t="shared" si="5"/>
        <v>13.235692062711331</v>
      </c>
    </row>
    <row r="98" spans="1:8">
      <c r="A98" s="44">
        <v>517000</v>
      </c>
      <c r="B98" s="43">
        <v>126</v>
      </c>
      <c r="C98">
        <v>113</v>
      </c>
      <c r="D98">
        <v>54</v>
      </c>
      <c r="E98">
        <v>118.52325830820961</v>
      </c>
      <c r="F98">
        <f t="shared" si="3"/>
        <v>4.8441870864585912</v>
      </c>
      <c r="G98">
        <f t="shared" si="4"/>
        <v>4.7273878187123408</v>
      </c>
      <c r="H98">
        <f t="shared" si="5"/>
        <v>13.155798153490567</v>
      </c>
    </row>
    <row r="99" spans="1:8">
      <c r="A99" s="44">
        <v>518000</v>
      </c>
      <c r="B99" s="43">
        <v>121</v>
      </c>
      <c r="C99">
        <v>115</v>
      </c>
      <c r="D99">
        <v>53</v>
      </c>
      <c r="E99">
        <v>130.64872723240171</v>
      </c>
      <c r="F99">
        <f t="shared" si="3"/>
        <v>4.8040210447332568</v>
      </c>
      <c r="G99">
        <f t="shared" si="4"/>
        <v>4.7449321283632502</v>
      </c>
      <c r="H99">
        <f t="shared" si="5"/>
        <v>13.15773052124162</v>
      </c>
    </row>
    <row r="100" spans="1:8">
      <c r="A100" s="44">
        <v>514000</v>
      </c>
      <c r="B100" s="43">
        <v>122</v>
      </c>
      <c r="C100">
        <v>113</v>
      </c>
      <c r="D100">
        <v>54</v>
      </c>
      <c r="E100">
        <v>115.6781095972581</v>
      </c>
      <c r="F100">
        <f t="shared" si="3"/>
        <v>4.8121843553724171</v>
      </c>
      <c r="G100">
        <f t="shared" si="4"/>
        <v>4.7273878187123408</v>
      </c>
      <c r="H100">
        <f t="shared" si="5"/>
        <v>13.149978544437301</v>
      </c>
    </row>
    <row r="101" spans="1:8">
      <c r="A101" s="44">
        <v>569000</v>
      </c>
      <c r="B101" s="43">
        <v>121</v>
      </c>
      <c r="C101">
        <v>124</v>
      </c>
      <c r="D101">
        <v>53</v>
      </c>
      <c r="E101">
        <v>134.08070998789171</v>
      </c>
      <c r="F101">
        <f t="shared" si="3"/>
        <v>4.8040210447332568</v>
      </c>
      <c r="G101">
        <f t="shared" si="4"/>
        <v>4.8202815656050371</v>
      </c>
      <c r="H101">
        <f t="shared" si="5"/>
        <v>13.251635713108469</v>
      </c>
    </row>
    <row r="102" spans="1:8">
      <c r="A102" s="44">
        <v>517000</v>
      </c>
      <c r="B102" s="43">
        <v>127</v>
      </c>
      <c r="C102">
        <v>113</v>
      </c>
      <c r="D102">
        <v>53</v>
      </c>
      <c r="E102">
        <v>119.0499203695551</v>
      </c>
      <c r="F102">
        <f t="shared" si="3"/>
        <v>4.8520302639196169</v>
      </c>
      <c r="G102">
        <f t="shared" si="4"/>
        <v>4.7273878187123408</v>
      </c>
      <c r="H102">
        <f t="shared" si="5"/>
        <v>13.155798153490567</v>
      </c>
    </row>
    <row r="103" spans="1:8">
      <c r="A103" s="44">
        <v>513000</v>
      </c>
      <c r="B103" s="43">
        <v>121</v>
      </c>
      <c r="C103">
        <v>113</v>
      </c>
      <c r="D103">
        <v>53</v>
      </c>
      <c r="E103">
        <v>133.0338584284892</v>
      </c>
      <c r="F103">
        <f t="shared" si="3"/>
        <v>4.8040210447332568</v>
      </c>
      <c r="G103">
        <f t="shared" si="4"/>
        <v>4.7273878187123408</v>
      </c>
      <c r="H103">
        <f t="shared" si="5"/>
        <v>13.148031124152906</v>
      </c>
    </row>
    <row r="104" spans="1:8">
      <c r="A104" s="44">
        <v>585000</v>
      </c>
      <c r="B104" s="43">
        <v>159</v>
      </c>
      <c r="C104">
        <v>128</v>
      </c>
      <c r="D104">
        <v>53</v>
      </c>
      <c r="E104">
        <v>115.02900129964171</v>
      </c>
      <c r="F104">
        <f t="shared" si="3"/>
        <v>5.0751738152338266</v>
      </c>
      <c r="G104">
        <f t="shared" si="4"/>
        <v>4.8520302639196169</v>
      </c>
      <c r="H104">
        <f t="shared" si="5"/>
        <v>13.279367126213993</v>
      </c>
    </row>
    <row r="105" spans="1:8">
      <c r="A105" s="44">
        <v>521000</v>
      </c>
      <c r="B105" s="43">
        <v>154</v>
      </c>
      <c r="C105">
        <v>128</v>
      </c>
      <c r="D105">
        <v>53</v>
      </c>
      <c r="E105">
        <v>136.84404907508559</v>
      </c>
      <c r="F105">
        <f t="shared" si="3"/>
        <v>5.0434251169192468</v>
      </c>
      <c r="G105">
        <f t="shared" si="4"/>
        <v>4.8520302639196169</v>
      </c>
      <c r="H105">
        <f t="shared" si="5"/>
        <v>13.163505320735505</v>
      </c>
    </row>
    <row r="106" spans="1:8">
      <c r="A106" s="44">
        <v>563000</v>
      </c>
      <c r="B106" s="43">
        <v>162</v>
      </c>
      <c r="C106">
        <v>128</v>
      </c>
      <c r="D106">
        <v>55</v>
      </c>
      <c r="E106">
        <v>119.72634858279341</v>
      </c>
      <c r="F106">
        <f t="shared" si="3"/>
        <v>5.0937502008067623</v>
      </c>
      <c r="G106">
        <f t="shared" si="4"/>
        <v>4.8520302639196169</v>
      </c>
      <c r="H106">
        <f t="shared" si="5"/>
        <v>13.241034907121827</v>
      </c>
    </row>
    <row r="107" spans="1:8">
      <c r="A107" s="44">
        <v>578000</v>
      </c>
      <c r="B107" s="43">
        <v>150</v>
      </c>
      <c r="C107">
        <v>128</v>
      </c>
      <c r="D107">
        <v>54</v>
      </c>
      <c r="E107">
        <v>134.21106194507101</v>
      </c>
      <c r="F107">
        <f t="shared" si="3"/>
        <v>5.0172798368149243</v>
      </c>
      <c r="G107">
        <f t="shared" si="4"/>
        <v>4.8520302639196169</v>
      </c>
      <c r="H107">
        <f t="shared" si="5"/>
        <v>13.267329147654515</v>
      </c>
    </row>
    <row r="108" spans="1:8">
      <c r="A108" s="44">
        <v>587000</v>
      </c>
      <c r="B108" s="43">
        <v>162</v>
      </c>
      <c r="C108">
        <v>128</v>
      </c>
      <c r="D108">
        <v>55</v>
      </c>
      <c r="E108">
        <v>117.3999518105017</v>
      </c>
      <c r="F108">
        <f t="shared" si="3"/>
        <v>5.0937502008067623</v>
      </c>
      <c r="G108">
        <f t="shared" si="4"/>
        <v>4.8520302639196169</v>
      </c>
      <c r="H108">
        <f t="shared" si="5"/>
        <v>13.282780098810234</v>
      </c>
    </row>
    <row r="109" spans="1:8">
      <c r="A109" s="44">
        <v>575000</v>
      </c>
      <c r="B109" s="43">
        <v>146</v>
      </c>
      <c r="C109">
        <v>128</v>
      </c>
      <c r="D109">
        <v>53</v>
      </c>
      <c r="E109">
        <v>140.1209420731239</v>
      </c>
      <c r="F109">
        <f t="shared" si="3"/>
        <v>4.990432586778736</v>
      </c>
      <c r="G109">
        <f t="shared" si="4"/>
        <v>4.8520302639196169</v>
      </c>
      <c r="H109">
        <f t="shared" si="5"/>
        <v>13.262125319779487</v>
      </c>
    </row>
    <row r="110" spans="1:8">
      <c r="A110" s="44">
        <v>592000</v>
      </c>
      <c r="B110" s="43">
        <v>162</v>
      </c>
      <c r="C110">
        <v>130</v>
      </c>
      <c r="D110">
        <v>55</v>
      </c>
      <c r="E110">
        <v>117.95277765730749</v>
      </c>
      <c r="F110">
        <f t="shared" si="3"/>
        <v>5.0937502008067623</v>
      </c>
      <c r="G110">
        <f t="shared" si="4"/>
        <v>4.8675344504555822</v>
      </c>
      <c r="H110">
        <f t="shared" si="5"/>
        <v>13.291261913866142</v>
      </c>
    </row>
    <row r="111" spans="1:8">
      <c r="A111" s="44">
        <v>574000</v>
      </c>
      <c r="B111" s="43">
        <v>144</v>
      </c>
      <c r="C111">
        <v>128</v>
      </c>
      <c r="D111">
        <v>53</v>
      </c>
      <c r="E111">
        <v>137.2940936069881</v>
      </c>
      <c r="F111">
        <f t="shared" si="3"/>
        <v>4.9767337424205742</v>
      </c>
      <c r="G111">
        <f t="shared" si="4"/>
        <v>4.8520302639196169</v>
      </c>
      <c r="H111">
        <f t="shared" si="5"/>
        <v>13.260384675301703</v>
      </c>
    </row>
    <row r="112" spans="1:8">
      <c r="A112" s="44">
        <v>587000</v>
      </c>
      <c r="B112" s="43">
        <v>162</v>
      </c>
      <c r="C112">
        <v>128</v>
      </c>
      <c r="D112">
        <v>55</v>
      </c>
      <c r="E112">
        <v>117.1610128716909</v>
      </c>
      <c r="F112">
        <f t="shared" si="3"/>
        <v>5.0937502008067623</v>
      </c>
      <c r="G112">
        <f t="shared" si="4"/>
        <v>4.8520302639196169</v>
      </c>
      <c r="H112">
        <f t="shared" si="5"/>
        <v>13.282780098810234</v>
      </c>
    </row>
    <row r="113" spans="1:8">
      <c r="A113" s="44">
        <v>538000</v>
      </c>
      <c r="B113" s="43">
        <v>144</v>
      </c>
      <c r="C113">
        <v>117</v>
      </c>
      <c r="D113">
        <v>53</v>
      </c>
      <c r="E113">
        <v>141.31028800188011</v>
      </c>
      <c r="F113">
        <f t="shared" si="3"/>
        <v>4.9767337424205742</v>
      </c>
      <c r="G113">
        <f t="shared" si="4"/>
        <v>4.7621739347977563</v>
      </c>
      <c r="H113">
        <f t="shared" si="5"/>
        <v>13.195613839143922</v>
      </c>
    </row>
    <row r="114" spans="1:8">
      <c r="A114" s="44">
        <v>591000</v>
      </c>
      <c r="B114" s="43">
        <v>168</v>
      </c>
      <c r="C114">
        <v>128</v>
      </c>
      <c r="D114">
        <v>54</v>
      </c>
      <c r="E114">
        <v>119.9183616398483</v>
      </c>
      <c r="F114">
        <f t="shared" si="3"/>
        <v>5.1298987149230735</v>
      </c>
      <c r="G114">
        <f t="shared" si="4"/>
        <v>4.8520302639196169</v>
      </c>
      <c r="H114">
        <f t="shared" si="5"/>
        <v>13.289571296388235</v>
      </c>
    </row>
    <row r="115" spans="1:8">
      <c r="A115" s="44">
        <v>538000</v>
      </c>
      <c r="B115" s="43">
        <v>144</v>
      </c>
      <c r="C115">
        <v>117</v>
      </c>
      <c r="D115">
        <v>53</v>
      </c>
      <c r="E115">
        <v>138.0804972872063</v>
      </c>
      <c r="F115">
        <f t="shared" si="3"/>
        <v>4.9767337424205742</v>
      </c>
      <c r="G115">
        <f t="shared" si="4"/>
        <v>4.7621739347977563</v>
      </c>
      <c r="H115">
        <f t="shared" si="5"/>
        <v>13.195613839143922</v>
      </c>
    </row>
    <row r="116" spans="1:8">
      <c r="A116" s="44">
        <v>607000</v>
      </c>
      <c r="B116" s="43">
        <v>183</v>
      </c>
      <c r="C116">
        <v>130</v>
      </c>
      <c r="D116">
        <v>53</v>
      </c>
      <c r="E116">
        <v>116.6905960899573</v>
      </c>
      <c r="F116">
        <f t="shared" si="3"/>
        <v>5.2149357576089859</v>
      </c>
      <c r="G116">
        <f t="shared" si="4"/>
        <v>4.8675344504555822</v>
      </c>
      <c r="H116">
        <f t="shared" si="5"/>
        <v>13.316284070041636</v>
      </c>
    </row>
    <row r="117" spans="1:8">
      <c r="A117" s="44">
        <v>537000</v>
      </c>
      <c r="B117" s="43">
        <v>143</v>
      </c>
      <c r="C117">
        <v>117</v>
      </c>
      <c r="D117">
        <v>53</v>
      </c>
      <c r="E117">
        <v>142.3947270634298</v>
      </c>
      <c r="F117">
        <f t="shared" si="3"/>
        <v>4.9698132995760007</v>
      </c>
      <c r="G117">
        <f t="shared" si="4"/>
        <v>4.7621739347977563</v>
      </c>
      <c r="H117">
        <f t="shared" si="5"/>
        <v>13.193753373491001</v>
      </c>
    </row>
    <row r="118" spans="1:8">
      <c r="A118" s="44">
        <v>576000</v>
      </c>
      <c r="B118" s="43">
        <v>147</v>
      </c>
      <c r="C118">
        <v>128</v>
      </c>
      <c r="D118">
        <v>53</v>
      </c>
      <c r="E118">
        <v>139.36523530198929</v>
      </c>
      <c r="F118">
        <f t="shared" si="3"/>
        <v>4.9972122737641147</v>
      </c>
      <c r="G118">
        <f t="shared" si="4"/>
        <v>4.8520302639196169</v>
      </c>
      <c r="H118">
        <f t="shared" si="5"/>
        <v>13.263862939678027</v>
      </c>
    </row>
    <row r="119" spans="1:8">
      <c r="A119" s="44">
        <v>534000</v>
      </c>
      <c r="B119" s="43">
        <v>138</v>
      </c>
      <c r="C119">
        <v>117</v>
      </c>
      <c r="D119">
        <v>52</v>
      </c>
      <c r="E119">
        <v>141.72608167369049</v>
      </c>
      <c r="F119">
        <f t="shared" si="3"/>
        <v>4.9344739331306915</v>
      </c>
      <c r="G119">
        <f t="shared" si="4"/>
        <v>4.7621739347977563</v>
      </c>
      <c r="H119">
        <f t="shared" si="5"/>
        <v>13.188151117942333</v>
      </c>
    </row>
    <row r="120" spans="1:8">
      <c r="A120" s="44">
        <v>565000</v>
      </c>
      <c r="B120" s="43">
        <v>132</v>
      </c>
      <c r="C120">
        <v>128</v>
      </c>
      <c r="D120">
        <v>51</v>
      </c>
      <c r="E120">
        <v>146.33600248924739</v>
      </c>
      <c r="F120">
        <f t="shared" si="3"/>
        <v>4.8903491282217537</v>
      </c>
      <c r="G120">
        <f t="shared" si="4"/>
        <v>4.8520302639196169</v>
      </c>
      <c r="H120">
        <f t="shared" si="5"/>
        <v>13.244581010128577</v>
      </c>
    </row>
    <row r="121" spans="1:8">
      <c r="A121" s="44">
        <v>531000</v>
      </c>
      <c r="B121" s="43">
        <v>134</v>
      </c>
      <c r="C121">
        <v>117</v>
      </c>
      <c r="D121">
        <v>51</v>
      </c>
      <c r="E121">
        <v>143.00511489342111</v>
      </c>
      <c r="F121">
        <f t="shared" si="3"/>
        <v>4.9052747784384296</v>
      </c>
      <c r="G121">
        <f t="shared" si="4"/>
        <v>4.7621739347977563</v>
      </c>
      <c r="H121">
        <f t="shared" si="5"/>
        <v>13.182517300224076</v>
      </c>
    </row>
    <row r="122" spans="1:8">
      <c r="A122" s="44">
        <v>569000</v>
      </c>
      <c r="B122" s="43">
        <v>137</v>
      </c>
      <c r="C122">
        <v>128</v>
      </c>
      <c r="D122">
        <v>51</v>
      </c>
      <c r="E122">
        <v>148.2137341026079</v>
      </c>
      <c r="F122">
        <f t="shared" si="3"/>
        <v>4.9272536851572051</v>
      </c>
      <c r="G122">
        <f t="shared" si="4"/>
        <v>4.8520302639196169</v>
      </c>
      <c r="H122">
        <f t="shared" si="5"/>
        <v>13.251635713108469</v>
      </c>
    </row>
    <row r="123" spans="1:8">
      <c r="A123" s="44">
        <v>530000</v>
      </c>
      <c r="B123" s="43">
        <v>137</v>
      </c>
      <c r="C123">
        <v>117</v>
      </c>
      <c r="D123">
        <v>51</v>
      </c>
      <c r="E123">
        <v>144.79959683298449</v>
      </c>
      <c r="F123">
        <f t="shared" si="3"/>
        <v>4.9272536851572051</v>
      </c>
      <c r="G123">
        <f t="shared" si="4"/>
        <v>4.7621739347977563</v>
      </c>
      <c r="H123">
        <f t="shared" si="5"/>
        <v>13.180632285528304</v>
      </c>
    </row>
    <row r="124" spans="1:8">
      <c r="A124" s="44">
        <v>533000</v>
      </c>
      <c r="B124" s="43">
        <v>137</v>
      </c>
      <c r="C124">
        <v>117</v>
      </c>
      <c r="D124">
        <v>50</v>
      </c>
      <c r="E124">
        <v>148.91426047800681</v>
      </c>
      <c r="F124">
        <f t="shared" si="3"/>
        <v>4.9272536851572051</v>
      </c>
      <c r="G124">
        <f t="shared" si="4"/>
        <v>4.7621739347977563</v>
      </c>
      <c r="H124">
        <f t="shared" si="5"/>
        <v>13.186276703147982</v>
      </c>
    </row>
    <row r="125" spans="1:8">
      <c r="A125" s="44">
        <v>573000</v>
      </c>
      <c r="B125" s="43">
        <v>143</v>
      </c>
      <c r="C125">
        <v>128</v>
      </c>
      <c r="D125">
        <v>49</v>
      </c>
      <c r="E125">
        <v>147.38429416030911</v>
      </c>
      <c r="F125">
        <f t="shared" si="3"/>
        <v>4.9698132995760007</v>
      </c>
      <c r="G125">
        <f t="shared" si="4"/>
        <v>4.8520302639196169</v>
      </c>
      <c r="H125">
        <f t="shared" si="5"/>
        <v>13.258640995696876</v>
      </c>
    </row>
    <row r="126" spans="1:8">
      <c r="A126" s="44">
        <v>876000</v>
      </c>
      <c r="B126" s="43">
        <v>288</v>
      </c>
      <c r="C126">
        <v>195</v>
      </c>
      <c r="D126">
        <v>49</v>
      </c>
      <c r="E126">
        <v>150.15333632113979</v>
      </c>
      <c r="F126">
        <f t="shared" si="3"/>
        <v>5.6664266881124323</v>
      </c>
      <c r="G126">
        <f t="shared" si="4"/>
        <v>5.2729995585637468</v>
      </c>
      <c r="H126">
        <f t="shared" si="5"/>
        <v>13.683121369918528</v>
      </c>
    </row>
    <row r="127" spans="1:8">
      <c r="A127" s="44">
        <v>878000</v>
      </c>
      <c r="B127" s="43">
        <v>342</v>
      </c>
      <c r="C127">
        <v>188</v>
      </c>
      <c r="D127">
        <v>49</v>
      </c>
      <c r="E127">
        <v>157.07129642993559</v>
      </c>
      <c r="F127">
        <f t="shared" si="3"/>
        <v>5.8377304471659395</v>
      </c>
      <c r="G127">
        <f t="shared" si="4"/>
        <v>5.2364419628299492</v>
      </c>
      <c r="H127">
        <f t="shared" si="5"/>
        <v>13.685401872617254</v>
      </c>
    </row>
    <row r="128" spans="1:8">
      <c r="A128" s="44">
        <v>669000</v>
      </c>
      <c r="B128" s="43">
        <v>243</v>
      </c>
      <c r="C128">
        <v>165</v>
      </c>
      <c r="D128">
        <v>48</v>
      </c>
      <c r="E128">
        <v>171.5389818247545</v>
      </c>
      <c r="F128">
        <f t="shared" si="3"/>
        <v>5.4971682252932021</v>
      </c>
      <c r="G128">
        <f t="shared" si="4"/>
        <v>5.1059454739005803</v>
      </c>
      <c r="H128">
        <f t="shared" si="5"/>
        <v>13.413539339110365</v>
      </c>
    </row>
    <row r="129" spans="1:8">
      <c r="A129" s="44">
        <v>609000</v>
      </c>
      <c r="B129" s="43">
        <v>162</v>
      </c>
      <c r="C129">
        <v>146</v>
      </c>
      <c r="D129">
        <v>49</v>
      </c>
      <c r="E129">
        <v>179.91198928212799</v>
      </c>
      <c r="F129">
        <f t="shared" si="3"/>
        <v>5.0937502008067623</v>
      </c>
      <c r="G129">
        <f t="shared" si="4"/>
        <v>4.9836066217083363</v>
      </c>
      <c r="H129">
        <f t="shared" si="5"/>
        <v>13.319573546692034</v>
      </c>
    </row>
    <row r="130" spans="1:8">
      <c r="A130" s="44">
        <v>609000</v>
      </c>
      <c r="B130" s="43">
        <v>162</v>
      </c>
      <c r="C130">
        <v>146</v>
      </c>
      <c r="D130">
        <v>48</v>
      </c>
      <c r="E130">
        <v>183.13870283276191</v>
      </c>
      <c r="F130">
        <f t="shared" ref="F130:F193" si="6">LN(1+B130)</f>
        <v>5.0937502008067623</v>
      </c>
      <c r="G130">
        <f t="shared" ref="G130:G193" si="7">LN(C130)</f>
        <v>4.9836066217083363</v>
      </c>
      <c r="H130">
        <f t="shared" ref="H130:H193" si="8">LN(A130)</f>
        <v>13.319573546692034</v>
      </c>
    </row>
    <row r="131" spans="1:8">
      <c r="A131" s="44">
        <v>612000</v>
      </c>
      <c r="B131" s="43">
        <v>162</v>
      </c>
      <c r="C131">
        <v>146</v>
      </c>
      <c r="D131">
        <v>48</v>
      </c>
      <c r="E131">
        <v>190.21745577266421</v>
      </c>
      <c r="F131">
        <f t="shared" si="6"/>
        <v>5.0937502008067623</v>
      </c>
      <c r="G131">
        <f t="shared" si="7"/>
        <v>4.9836066217083363</v>
      </c>
      <c r="H131">
        <f t="shared" si="8"/>
        <v>13.324487561494463</v>
      </c>
    </row>
    <row r="132" spans="1:8">
      <c r="A132" s="44">
        <v>580000</v>
      </c>
      <c r="B132" s="43">
        <v>162</v>
      </c>
      <c r="C132">
        <v>146</v>
      </c>
      <c r="D132">
        <v>47</v>
      </c>
      <c r="E132">
        <v>197.71962752090761</v>
      </c>
      <c r="F132">
        <f t="shared" si="6"/>
        <v>5.0937502008067623</v>
      </c>
      <c r="G132">
        <f t="shared" si="7"/>
        <v>4.9836066217083363</v>
      </c>
      <c r="H132">
        <f t="shared" si="8"/>
        <v>13.270783382522602</v>
      </c>
    </row>
    <row r="133" spans="1:8">
      <c r="A133" s="44">
        <v>436000</v>
      </c>
      <c r="B133" s="43">
        <v>133</v>
      </c>
      <c r="C133">
        <v>93</v>
      </c>
      <c r="D133">
        <v>49</v>
      </c>
      <c r="E133">
        <v>172.40551756707379</v>
      </c>
      <c r="F133">
        <f t="shared" si="6"/>
        <v>4.8978397999509111</v>
      </c>
      <c r="G133">
        <f t="shared" si="7"/>
        <v>4.5325994931532563</v>
      </c>
      <c r="H133">
        <f t="shared" si="8"/>
        <v>12.985397522331171</v>
      </c>
    </row>
    <row r="134" spans="1:8">
      <c r="A134" s="44">
        <v>437000</v>
      </c>
      <c r="B134" s="43">
        <v>135</v>
      </c>
      <c r="C134">
        <v>93</v>
      </c>
      <c r="D134">
        <v>48</v>
      </c>
      <c r="E134">
        <v>196.94752175168381</v>
      </c>
      <c r="F134">
        <f t="shared" si="6"/>
        <v>4.9126548857360524</v>
      </c>
      <c r="G134">
        <f t="shared" si="7"/>
        <v>4.5325994931532563</v>
      </c>
      <c r="H134">
        <f t="shared" si="8"/>
        <v>12.987688474077727</v>
      </c>
    </row>
    <row r="135" spans="1:8">
      <c r="A135" s="44">
        <v>436000</v>
      </c>
      <c r="B135" s="43">
        <v>133</v>
      </c>
      <c r="C135">
        <v>93</v>
      </c>
      <c r="D135">
        <v>49</v>
      </c>
      <c r="E135">
        <v>169.6951908173933</v>
      </c>
      <c r="F135">
        <f t="shared" si="6"/>
        <v>4.8978397999509111</v>
      </c>
      <c r="G135">
        <f t="shared" si="7"/>
        <v>4.5325994931532563</v>
      </c>
      <c r="H135">
        <f t="shared" si="8"/>
        <v>12.985397522331171</v>
      </c>
    </row>
    <row r="136" spans="1:8">
      <c r="A136" s="44">
        <v>437000</v>
      </c>
      <c r="B136" s="43">
        <v>135</v>
      </c>
      <c r="C136">
        <v>93</v>
      </c>
      <c r="D136">
        <v>48</v>
      </c>
      <c r="E136">
        <v>197.34047839463719</v>
      </c>
      <c r="F136">
        <f t="shared" si="6"/>
        <v>4.9126548857360524</v>
      </c>
      <c r="G136">
        <f t="shared" si="7"/>
        <v>4.5325994931532563</v>
      </c>
      <c r="H136">
        <f t="shared" si="8"/>
        <v>12.987688474077727</v>
      </c>
    </row>
    <row r="137" spans="1:8">
      <c r="A137" s="44">
        <v>436000</v>
      </c>
      <c r="B137" s="43">
        <v>133</v>
      </c>
      <c r="C137">
        <v>93</v>
      </c>
      <c r="D137">
        <v>49</v>
      </c>
      <c r="E137">
        <v>175.23419973759789</v>
      </c>
      <c r="F137">
        <f t="shared" si="6"/>
        <v>4.8978397999509111</v>
      </c>
      <c r="G137">
        <f t="shared" si="7"/>
        <v>4.5325994931532563</v>
      </c>
      <c r="H137">
        <f t="shared" si="8"/>
        <v>12.985397522331171</v>
      </c>
    </row>
    <row r="138" spans="1:8">
      <c r="A138" s="44">
        <v>439000</v>
      </c>
      <c r="B138" s="43">
        <v>135</v>
      </c>
      <c r="C138">
        <v>93</v>
      </c>
      <c r="D138">
        <v>48</v>
      </c>
      <c r="E138">
        <v>203.0294184870838</v>
      </c>
      <c r="F138">
        <f t="shared" si="6"/>
        <v>4.9126548857360524</v>
      </c>
      <c r="G138">
        <f t="shared" si="7"/>
        <v>4.5325994931532563</v>
      </c>
      <c r="H138">
        <f t="shared" si="8"/>
        <v>12.992254692057308</v>
      </c>
    </row>
    <row r="139" spans="1:8">
      <c r="A139" s="44">
        <v>436000</v>
      </c>
      <c r="B139" s="43">
        <v>133</v>
      </c>
      <c r="C139">
        <v>93</v>
      </c>
      <c r="D139">
        <v>50</v>
      </c>
      <c r="E139">
        <v>171.8950865765448</v>
      </c>
      <c r="F139">
        <f t="shared" si="6"/>
        <v>4.8978397999509111</v>
      </c>
      <c r="G139">
        <f t="shared" si="7"/>
        <v>4.5325994931532563</v>
      </c>
      <c r="H139">
        <f t="shared" si="8"/>
        <v>12.985397522331171</v>
      </c>
    </row>
    <row r="140" spans="1:8">
      <c r="A140" s="44">
        <v>437000</v>
      </c>
      <c r="B140" s="43">
        <v>135</v>
      </c>
      <c r="C140">
        <v>93</v>
      </c>
      <c r="D140">
        <v>48</v>
      </c>
      <c r="E140">
        <v>202.88994863987821</v>
      </c>
      <c r="F140">
        <f t="shared" si="6"/>
        <v>4.9126548857360524</v>
      </c>
      <c r="G140">
        <f t="shared" si="7"/>
        <v>4.5325994931532563</v>
      </c>
      <c r="H140">
        <f t="shared" si="8"/>
        <v>12.987688474077727</v>
      </c>
    </row>
    <row r="141" spans="1:8">
      <c r="A141" s="44">
        <v>436000</v>
      </c>
      <c r="B141" s="43">
        <v>133</v>
      </c>
      <c r="C141">
        <v>93</v>
      </c>
      <c r="D141">
        <v>49</v>
      </c>
      <c r="E141">
        <v>177.13917629450381</v>
      </c>
      <c r="F141">
        <f t="shared" si="6"/>
        <v>4.8978397999509111</v>
      </c>
      <c r="G141">
        <f t="shared" si="7"/>
        <v>4.5325994931532563</v>
      </c>
      <c r="H141">
        <f t="shared" si="8"/>
        <v>12.985397522331171</v>
      </c>
    </row>
    <row r="142" spans="1:8">
      <c r="A142" s="44">
        <v>436000</v>
      </c>
      <c r="B142" s="43">
        <v>134</v>
      </c>
      <c r="C142">
        <v>93</v>
      </c>
      <c r="D142">
        <v>49</v>
      </c>
      <c r="E142">
        <v>207.4315662529815</v>
      </c>
      <c r="F142">
        <f t="shared" si="6"/>
        <v>4.9052747784384296</v>
      </c>
      <c r="G142">
        <f t="shared" si="7"/>
        <v>4.5325994931532563</v>
      </c>
      <c r="H142">
        <f t="shared" si="8"/>
        <v>12.985397522331171</v>
      </c>
    </row>
    <row r="143" spans="1:8">
      <c r="A143" s="44">
        <v>521000</v>
      </c>
      <c r="B143" s="43">
        <v>201</v>
      </c>
      <c r="C143">
        <v>95</v>
      </c>
      <c r="D143">
        <v>49</v>
      </c>
      <c r="E143">
        <v>175.4301678829782</v>
      </c>
      <c r="F143">
        <f t="shared" si="6"/>
        <v>5.3082676974012051</v>
      </c>
      <c r="G143">
        <f t="shared" si="7"/>
        <v>4.5538768916005408</v>
      </c>
      <c r="H143">
        <f t="shared" si="8"/>
        <v>13.163505320735505</v>
      </c>
    </row>
    <row r="144" spans="1:8">
      <c r="A144" s="44">
        <v>579000</v>
      </c>
      <c r="B144" s="43">
        <v>149</v>
      </c>
      <c r="C144">
        <v>120</v>
      </c>
      <c r="D144">
        <v>64</v>
      </c>
      <c r="E144">
        <v>50.88937047731153</v>
      </c>
      <c r="F144">
        <f t="shared" si="6"/>
        <v>5.0106352940962555</v>
      </c>
      <c r="G144">
        <f t="shared" si="7"/>
        <v>4.7874917427820458</v>
      </c>
      <c r="H144">
        <f t="shared" si="8"/>
        <v>13.269057756555132</v>
      </c>
    </row>
    <row r="145" spans="1:8">
      <c r="A145" s="44">
        <v>587000</v>
      </c>
      <c r="B145" s="43">
        <v>149</v>
      </c>
      <c r="C145">
        <v>120</v>
      </c>
      <c r="D145">
        <v>64</v>
      </c>
      <c r="E145">
        <v>50.585094031244537</v>
      </c>
      <c r="F145">
        <f t="shared" si="6"/>
        <v>5.0106352940962555</v>
      </c>
      <c r="G145">
        <f t="shared" si="7"/>
        <v>4.7874917427820458</v>
      </c>
      <c r="H145">
        <f t="shared" si="8"/>
        <v>13.282780098810234</v>
      </c>
    </row>
    <row r="146" spans="1:8">
      <c r="A146" s="44">
        <v>587000</v>
      </c>
      <c r="B146" s="43">
        <v>151</v>
      </c>
      <c r="C146">
        <v>120</v>
      </c>
      <c r="D146">
        <v>64</v>
      </c>
      <c r="E146">
        <v>50.564611603059831</v>
      </c>
      <c r="F146">
        <f t="shared" si="6"/>
        <v>5.0238805208462765</v>
      </c>
      <c r="G146">
        <f t="shared" si="7"/>
        <v>4.7874917427820458</v>
      </c>
      <c r="H146">
        <f t="shared" si="8"/>
        <v>13.282780098810234</v>
      </c>
    </row>
    <row r="147" spans="1:8">
      <c r="A147" s="44">
        <v>585000</v>
      </c>
      <c r="B147" s="43">
        <v>151</v>
      </c>
      <c r="C147">
        <v>120</v>
      </c>
      <c r="D147">
        <v>63</v>
      </c>
      <c r="E147">
        <v>50.401458844299832</v>
      </c>
      <c r="F147">
        <f t="shared" si="6"/>
        <v>5.0238805208462765</v>
      </c>
      <c r="G147">
        <f t="shared" si="7"/>
        <v>4.7874917427820458</v>
      </c>
      <c r="H147">
        <f t="shared" si="8"/>
        <v>13.279367126213993</v>
      </c>
    </row>
    <row r="148" spans="1:8">
      <c r="A148" s="44">
        <v>584000</v>
      </c>
      <c r="B148" s="43">
        <v>151</v>
      </c>
      <c r="C148">
        <v>120</v>
      </c>
      <c r="D148">
        <v>63</v>
      </c>
      <c r="E148">
        <v>50.680738068369422</v>
      </c>
      <c r="F148">
        <f t="shared" si="6"/>
        <v>5.0238805208462765</v>
      </c>
      <c r="G148">
        <f t="shared" si="7"/>
        <v>4.7874917427820458</v>
      </c>
      <c r="H148">
        <f t="shared" si="8"/>
        <v>13.277656261810364</v>
      </c>
    </row>
    <row r="149" spans="1:8">
      <c r="A149" s="44">
        <v>653000</v>
      </c>
      <c r="B149" s="43">
        <v>210</v>
      </c>
      <c r="C149">
        <v>127</v>
      </c>
      <c r="D149">
        <v>64</v>
      </c>
      <c r="E149">
        <v>50.237632519610848</v>
      </c>
      <c r="F149">
        <f t="shared" si="6"/>
        <v>5.3518581334760666</v>
      </c>
      <c r="G149">
        <f t="shared" si="7"/>
        <v>4.8441870864585912</v>
      </c>
      <c r="H149">
        <f t="shared" si="8"/>
        <v>13.389332408258568</v>
      </c>
    </row>
    <row r="150" spans="1:8">
      <c r="A150" s="44">
        <v>310000</v>
      </c>
      <c r="B150" s="43">
        <v>0</v>
      </c>
      <c r="C150">
        <v>71</v>
      </c>
      <c r="D150">
        <v>63</v>
      </c>
      <c r="E150">
        <v>51.408904437495792</v>
      </c>
      <c r="F150">
        <f t="shared" si="6"/>
        <v>0</v>
      </c>
      <c r="G150">
        <f t="shared" si="7"/>
        <v>4.2626798770413155</v>
      </c>
      <c r="H150">
        <f t="shared" si="8"/>
        <v>12.644327576461329</v>
      </c>
    </row>
    <row r="151" spans="1:8">
      <c r="A151" s="44">
        <v>330000</v>
      </c>
      <c r="B151" s="43">
        <v>0</v>
      </c>
      <c r="C151">
        <v>81</v>
      </c>
      <c r="D151">
        <v>63</v>
      </c>
      <c r="E151">
        <v>56.764967540912643</v>
      </c>
      <c r="F151">
        <f t="shared" si="6"/>
        <v>0</v>
      </c>
      <c r="G151">
        <f t="shared" si="7"/>
        <v>4.3944491546724391</v>
      </c>
      <c r="H151">
        <f t="shared" si="8"/>
        <v>12.706847933442663</v>
      </c>
    </row>
    <row r="152" spans="1:8">
      <c r="A152" s="44">
        <v>330000</v>
      </c>
      <c r="B152" s="43">
        <v>0</v>
      </c>
      <c r="C152">
        <v>81</v>
      </c>
      <c r="D152">
        <v>63</v>
      </c>
      <c r="E152">
        <v>57.386378230403707</v>
      </c>
      <c r="F152">
        <f t="shared" si="6"/>
        <v>0</v>
      </c>
      <c r="G152">
        <f t="shared" si="7"/>
        <v>4.3944491546724391</v>
      </c>
      <c r="H152">
        <f t="shared" si="8"/>
        <v>12.706847933442663</v>
      </c>
    </row>
    <row r="153" spans="1:8">
      <c r="A153" s="44">
        <v>310000</v>
      </c>
      <c r="B153" s="43">
        <v>0</v>
      </c>
      <c r="C153">
        <v>71</v>
      </c>
      <c r="D153">
        <v>64</v>
      </c>
      <c r="E153">
        <v>51.22142802262983</v>
      </c>
      <c r="F153">
        <f t="shared" si="6"/>
        <v>0</v>
      </c>
      <c r="G153">
        <f t="shared" si="7"/>
        <v>4.2626798770413155</v>
      </c>
      <c r="H153">
        <f t="shared" si="8"/>
        <v>12.644327576461329</v>
      </c>
    </row>
    <row r="154" spans="1:8">
      <c r="A154" s="44">
        <v>330000</v>
      </c>
      <c r="B154" s="43">
        <v>0</v>
      </c>
      <c r="C154">
        <v>81</v>
      </c>
      <c r="D154">
        <v>64</v>
      </c>
      <c r="E154">
        <v>57.495061916106764</v>
      </c>
      <c r="F154">
        <f t="shared" si="6"/>
        <v>0</v>
      </c>
      <c r="G154">
        <f t="shared" si="7"/>
        <v>4.3944491546724391</v>
      </c>
      <c r="H154">
        <f t="shared" si="8"/>
        <v>12.706847933442663</v>
      </c>
    </row>
    <row r="155" spans="1:8">
      <c r="A155" s="44">
        <v>330000</v>
      </c>
      <c r="B155" s="43">
        <v>0</v>
      </c>
      <c r="C155">
        <v>81</v>
      </c>
      <c r="D155">
        <v>62</v>
      </c>
      <c r="E155">
        <v>57.694695415932777</v>
      </c>
      <c r="F155">
        <f t="shared" si="6"/>
        <v>0</v>
      </c>
      <c r="G155">
        <f t="shared" si="7"/>
        <v>4.3944491546724391</v>
      </c>
      <c r="H155">
        <f t="shared" si="8"/>
        <v>12.706847933442663</v>
      </c>
    </row>
    <row r="156" spans="1:8">
      <c r="A156" s="44">
        <v>310000</v>
      </c>
      <c r="B156" s="43">
        <v>0</v>
      </c>
      <c r="C156">
        <v>71</v>
      </c>
      <c r="D156">
        <v>64</v>
      </c>
      <c r="E156">
        <v>51.030110379824762</v>
      </c>
      <c r="F156">
        <f t="shared" si="6"/>
        <v>0</v>
      </c>
      <c r="G156">
        <f t="shared" si="7"/>
        <v>4.2626798770413155</v>
      </c>
      <c r="H156">
        <f t="shared" si="8"/>
        <v>12.644327576461329</v>
      </c>
    </row>
    <row r="157" spans="1:8">
      <c r="A157" s="44">
        <v>330000</v>
      </c>
      <c r="B157" s="43">
        <v>0</v>
      </c>
      <c r="C157">
        <v>81</v>
      </c>
      <c r="D157">
        <v>63</v>
      </c>
      <c r="E157">
        <v>57.559564088629742</v>
      </c>
      <c r="F157">
        <f t="shared" si="6"/>
        <v>0</v>
      </c>
      <c r="G157">
        <f t="shared" si="7"/>
        <v>4.3944491546724391</v>
      </c>
      <c r="H157">
        <f t="shared" si="8"/>
        <v>12.706847933442663</v>
      </c>
    </row>
    <row r="158" spans="1:8">
      <c r="A158" s="44">
        <v>330000</v>
      </c>
      <c r="B158" s="43">
        <v>0</v>
      </c>
      <c r="C158">
        <v>81</v>
      </c>
      <c r="D158">
        <v>63</v>
      </c>
      <c r="E158">
        <v>57.430835396511981</v>
      </c>
      <c r="F158">
        <f t="shared" si="6"/>
        <v>0</v>
      </c>
      <c r="G158">
        <f t="shared" si="7"/>
        <v>4.3944491546724391</v>
      </c>
      <c r="H158">
        <f t="shared" si="8"/>
        <v>12.706847933442663</v>
      </c>
    </row>
    <row r="159" spans="1:8">
      <c r="A159" s="44">
        <v>314000</v>
      </c>
      <c r="B159" s="43">
        <v>0</v>
      </c>
      <c r="C159">
        <v>71</v>
      </c>
      <c r="D159">
        <v>63</v>
      </c>
      <c r="E159">
        <v>51.493968773029181</v>
      </c>
      <c r="F159">
        <f t="shared" si="6"/>
        <v>0</v>
      </c>
      <c r="G159">
        <f t="shared" si="7"/>
        <v>4.2626798770413155</v>
      </c>
      <c r="H159">
        <f t="shared" si="8"/>
        <v>12.65714826489039</v>
      </c>
    </row>
    <row r="160" spans="1:8">
      <c r="A160" s="44">
        <v>330000</v>
      </c>
      <c r="B160" s="43">
        <v>0</v>
      </c>
      <c r="C160">
        <v>81</v>
      </c>
      <c r="D160">
        <v>63</v>
      </c>
      <c r="E160">
        <v>57.308261533544091</v>
      </c>
      <c r="F160">
        <f t="shared" si="6"/>
        <v>0</v>
      </c>
      <c r="G160">
        <f t="shared" si="7"/>
        <v>4.3944491546724391</v>
      </c>
      <c r="H160">
        <f t="shared" si="8"/>
        <v>12.706847933442663</v>
      </c>
    </row>
    <row r="161" spans="1:8">
      <c r="A161" s="44">
        <v>330000</v>
      </c>
      <c r="B161" s="43">
        <v>0</v>
      </c>
      <c r="C161">
        <v>81</v>
      </c>
      <c r="D161">
        <v>63</v>
      </c>
      <c r="E161">
        <v>58.541517916760178</v>
      </c>
      <c r="F161">
        <f t="shared" si="6"/>
        <v>0</v>
      </c>
      <c r="G161">
        <f t="shared" si="7"/>
        <v>4.3944491546724391</v>
      </c>
      <c r="H161">
        <f t="shared" si="8"/>
        <v>12.706847933442663</v>
      </c>
    </row>
    <row r="162" spans="1:8">
      <c r="A162" s="44">
        <v>310000</v>
      </c>
      <c r="B162" s="43">
        <v>0</v>
      </c>
      <c r="C162">
        <v>71</v>
      </c>
      <c r="D162">
        <v>64</v>
      </c>
      <c r="E162">
        <v>52.948367393713667</v>
      </c>
      <c r="F162">
        <f t="shared" si="6"/>
        <v>0</v>
      </c>
      <c r="G162">
        <f t="shared" si="7"/>
        <v>4.2626798770413155</v>
      </c>
      <c r="H162">
        <f t="shared" si="8"/>
        <v>12.644327576461329</v>
      </c>
    </row>
    <row r="163" spans="1:8">
      <c r="A163" s="44">
        <v>328000</v>
      </c>
      <c r="B163" s="43">
        <v>0</v>
      </c>
      <c r="C163">
        <v>81</v>
      </c>
      <c r="D163">
        <v>64</v>
      </c>
      <c r="E163">
        <v>58.176704959964162</v>
      </c>
      <c r="F163">
        <f t="shared" si="6"/>
        <v>0</v>
      </c>
      <c r="G163">
        <f t="shared" si="7"/>
        <v>4.3944491546724391</v>
      </c>
      <c r="H163">
        <f t="shared" si="8"/>
        <v>12.70076888736628</v>
      </c>
    </row>
    <row r="164" spans="1:8">
      <c r="A164" s="44">
        <v>661000</v>
      </c>
      <c r="B164" s="43">
        <v>176</v>
      </c>
      <c r="C164">
        <v>146</v>
      </c>
      <c r="D164">
        <v>61</v>
      </c>
      <c r="E164">
        <v>58.676633533463253</v>
      </c>
      <c r="F164">
        <f t="shared" si="6"/>
        <v>5.1761497325738288</v>
      </c>
      <c r="G164">
        <f t="shared" si="7"/>
        <v>4.9836066217083363</v>
      </c>
      <c r="H164">
        <f t="shared" si="8"/>
        <v>13.401509118833824</v>
      </c>
    </row>
    <row r="165" spans="1:8">
      <c r="A165" s="44">
        <v>632000</v>
      </c>
      <c r="B165" s="43">
        <v>132</v>
      </c>
      <c r="C165">
        <v>138</v>
      </c>
      <c r="D165">
        <v>61</v>
      </c>
      <c r="E165">
        <v>58.65171256371368</v>
      </c>
      <c r="F165">
        <f t="shared" si="6"/>
        <v>4.8903491282217537</v>
      </c>
      <c r="G165">
        <f t="shared" si="7"/>
        <v>4.9272536851572051</v>
      </c>
      <c r="H165">
        <f t="shared" si="8"/>
        <v>13.356644673128994</v>
      </c>
    </row>
    <row r="166" spans="1:8">
      <c r="A166" s="44">
        <v>568000</v>
      </c>
      <c r="B166" s="43">
        <v>132</v>
      </c>
      <c r="C166">
        <v>120</v>
      </c>
      <c r="D166">
        <v>61</v>
      </c>
      <c r="E166">
        <v>58.41216194646541</v>
      </c>
      <c r="F166">
        <f t="shared" si="6"/>
        <v>4.8903491282217537</v>
      </c>
      <c r="G166">
        <f t="shared" si="7"/>
        <v>4.7874917427820458</v>
      </c>
      <c r="H166">
        <f t="shared" si="8"/>
        <v>13.249876697703288</v>
      </c>
    </row>
    <row r="167" spans="1:8">
      <c r="A167" s="44">
        <v>575000</v>
      </c>
      <c r="B167" s="43">
        <v>132</v>
      </c>
      <c r="C167">
        <v>137</v>
      </c>
      <c r="D167">
        <v>61</v>
      </c>
      <c r="E167">
        <v>58.363281112282692</v>
      </c>
      <c r="F167">
        <f t="shared" si="6"/>
        <v>4.8903491282217537</v>
      </c>
      <c r="G167">
        <f t="shared" si="7"/>
        <v>4.9199809258281251</v>
      </c>
      <c r="H167">
        <f t="shared" si="8"/>
        <v>13.262125319779487</v>
      </c>
    </row>
    <row r="168" spans="1:8">
      <c r="A168" s="44">
        <v>628000</v>
      </c>
      <c r="B168" s="43">
        <v>179</v>
      </c>
      <c r="C168">
        <v>127</v>
      </c>
      <c r="D168">
        <v>60</v>
      </c>
      <c r="E168">
        <v>58.093817540171443</v>
      </c>
      <c r="F168">
        <f t="shared" si="6"/>
        <v>5.1929568508902104</v>
      </c>
      <c r="G168">
        <f t="shared" si="7"/>
        <v>4.8441870864585912</v>
      </c>
      <c r="H168">
        <f t="shared" si="8"/>
        <v>13.350295445450335</v>
      </c>
    </row>
    <row r="169" spans="1:8">
      <c r="A169" s="44">
        <v>651000</v>
      </c>
      <c r="B169" s="43">
        <v>196</v>
      </c>
      <c r="C169">
        <v>139</v>
      </c>
      <c r="D169">
        <v>52</v>
      </c>
      <c r="E169">
        <v>98.12184492393024</v>
      </c>
      <c r="F169">
        <f t="shared" si="6"/>
        <v>5.2832037287379885</v>
      </c>
      <c r="G169">
        <f t="shared" si="7"/>
        <v>4.9344739331306915</v>
      </c>
      <c r="H169">
        <f t="shared" si="8"/>
        <v>13.386264921190707</v>
      </c>
    </row>
    <row r="170" spans="1:8">
      <c r="A170" s="44">
        <v>661000</v>
      </c>
      <c r="B170" s="43">
        <v>176</v>
      </c>
      <c r="C170">
        <v>146</v>
      </c>
      <c r="D170">
        <v>53</v>
      </c>
      <c r="E170">
        <v>93.245446691530589</v>
      </c>
      <c r="F170">
        <f t="shared" si="6"/>
        <v>5.1761497325738288</v>
      </c>
      <c r="G170">
        <f t="shared" si="7"/>
        <v>4.9836066217083363</v>
      </c>
      <c r="H170">
        <f t="shared" si="8"/>
        <v>13.401509118833824</v>
      </c>
    </row>
    <row r="171" spans="1:8">
      <c r="A171" s="44">
        <v>588000</v>
      </c>
      <c r="B171" s="43">
        <v>132</v>
      </c>
      <c r="C171">
        <v>125</v>
      </c>
      <c r="D171">
        <v>55</v>
      </c>
      <c r="E171">
        <v>87.329747553077638</v>
      </c>
      <c r="F171">
        <f t="shared" si="6"/>
        <v>4.8903491282217537</v>
      </c>
      <c r="G171">
        <f t="shared" si="7"/>
        <v>4.8283137373023015</v>
      </c>
      <c r="H171">
        <f t="shared" si="8"/>
        <v>13.284482226880764</v>
      </c>
    </row>
    <row r="172" spans="1:8">
      <c r="A172" s="44">
        <v>540000</v>
      </c>
      <c r="B172" s="43">
        <v>132</v>
      </c>
      <c r="C172">
        <v>120</v>
      </c>
      <c r="D172">
        <v>57</v>
      </c>
      <c r="E172">
        <v>80.989706367856215</v>
      </c>
      <c r="F172">
        <f t="shared" si="6"/>
        <v>4.8903491282217537</v>
      </c>
      <c r="G172">
        <f t="shared" si="7"/>
        <v>4.7874917427820458</v>
      </c>
      <c r="H172">
        <f t="shared" si="8"/>
        <v>13.199324418540456</v>
      </c>
    </row>
    <row r="173" spans="1:8">
      <c r="A173" s="44">
        <v>603000</v>
      </c>
      <c r="B173" s="43">
        <v>140</v>
      </c>
      <c r="C173">
        <v>127</v>
      </c>
      <c r="D173">
        <v>57</v>
      </c>
      <c r="E173">
        <v>76.096398477725884</v>
      </c>
      <c r="F173">
        <f t="shared" si="6"/>
        <v>4.9487598903781684</v>
      </c>
      <c r="G173">
        <f t="shared" si="7"/>
        <v>4.8441870864585912</v>
      </c>
      <c r="H173">
        <f t="shared" si="8"/>
        <v>13.309672475709322</v>
      </c>
    </row>
    <row r="174" spans="1:8">
      <c r="A174" s="44">
        <v>537000</v>
      </c>
      <c r="B174" s="43">
        <v>154</v>
      </c>
      <c r="C174">
        <v>113</v>
      </c>
      <c r="D174">
        <v>48</v>
      </c>
      <c r="E174">
        <v>237.59653539809219</v>
      </c>
      <c r="F174">
        <f t="shared" si="6"/>
        <v>5.0434251169192468</v>
      </c>
      <c r="G174">
        <f t="shared" si="7"/>
        <v>4.7273878187123408</v>
      </c>
      <c r="H174">
        <f t="shared" si="8"/>
        <v>13.193753373491001</v>
      </c>
    </row>
    <row r="175" spans="1:8">
      <c r="A175" s="44">
        <v>521000</v>
      </c>
      <c r="B175" s="43">
        <v>132</v>
      </c>
      <c r="C175">
        <v>113</v>
      </c>
      <c r="D175">
        <v>49</v>
      </c>
      <c r="E175">
        <v>231.96470263966091</v>
      </c>
      <c r="F175">
        <f t="shared" si="6"/>
        <v>4.8903491282217537</v>
      </c>
      <c r="G175">
        <f t="shared" si="7"/>
        <v>4.7273878187123408</v>
      </c>
      <c r="H175">
        <f t="shared" si="8"/>
        <v>13.163505320735505</v>
      </c>
    </row>
    <row r="176" spans="1:8">
      <c r="A176" s="44">
        <v>521000</v>
      </c>
      <c r="B176" s="43">
        <v>132</v>
      </c>
      <c r="C176">
        <v>113</v>
      </c>
      <c r="D176">
        <v>49</v>
      </c>
      <c r="E176">
        <v>228.15091572871441</v>
      </c>
      <c r="F176">
        <f t="shared" si="6"/>
        <v>4.8903491282217537</v>
      </c>
      <c r="G176">
        <f t="shared" si="7"/>
        <v>4.7273878187123408</v>
      </c>
      <c r="H176">
        <f t="shared" si="8"/>
        <v>13.163505320735505</v>
      </c>
    </row>
    <row r="177" spans="1:8">
      <c r="A177" s="44">
        <v>521000</v>
      </c>
      <c r="B177" s="43">
        <v>132</v>
      </c>
      <c r="C177">
        <v>113</v>
      </c>
      <c r="D177">
        <v>48</v>
      </c>
      <c r="E177">
        <v>220.93295758373139</v>
      </c>
      <c r="F177">
        <f t="shared" si="6"/>
        <v>4.8903491282217537</v>
      </c>
      <c r="G177">
        <f t="shared" si="7"/>
        <v>4.7273878187123408</v>
      </c>
      <c r="H177">
        <f t="shared" si="8"/>
        <v>13.163505320735505</v>
      </c>
    </row>
    <row r="178" spans="1:8">
      <c r="A178" s="44">
        <v>561000</v>
      </c>
      <c r="B178" s="43">
        <v>132</v>
      </c>
      <c r="C178">
        <v>126</v>
      </c>
      <c r="D178">
        <v>48</v>
      </c>
      <c r="E178">
        <v>217.748757752019</v>
      </c>
      <c r="F178">
        <f t="shared" si="6"/>
        <v>4.8903491282217537</v>
      </c>
      <c r="G178">
        <f t="shared" si="7"/>
        <v>4.836281906951478</v>
      </c>
      <c r="H178">
        <f t="shared" si="8"/>
        <v>13.237476184504834</v>
      </c>
    </row>
    <row r="179" spans="1:8">
      <c r="A179" s="44">
        <v>675000</v>
      </c>
      <c r="B179" s="43">
        <v>193</v>
      </c>
      <c r="C179">
        <v>180</v>
      </c>
      <c r="D179">
        <v>47</v>
      </c>
      <c r="E179">
        <v>240.19327938489781</v>
      </c>
      <c r="F179">
        <f t="shared" si="6"/>
        <v>5.2678581590633282</v>
      </c>
      <c r="G179">
        <f t="shared" si="7"/>
        <v>5.1929568508902104</v>
      </c>
      <c r="H179">
        <f t="shared" si="8"/>
        <v>13.422467969854667</v>
      </c>
    </row>
    <row r="180" spans="1:8">
      <c r="A180" s="44">
        <v>672000</v>
      </c>
      <c r="B180" s="43">
        <v>194</v>
      </c>
      <c r="C180">
        <v>180</v>
      </c>
      <c r="D180">
        <v>48</v>
      </c>
      <c r="E180">
        <v>239.5316374106674</v>
      </c>
      <c r="F180">
        <f t="shared" si="6"/>
        <v>5.2729995585637468</v>
      </c>
      <c r="G180">
        <f t="shared" si="7"/>
        <v>5.1929568508902104</v>
      </c>
      <c r="H180">
        <f t="shared" si="8"/>
        <v>13.418013619505286</v>
      </c>
    </row>
    <row r="181" spans="1:8">
      <c r="A181" s="44">
        <v>692000</v>
      </c>
      <c r="B181" s="43">
        <v>186</v>
      </c>
      <c r="C181">
        <v>189</v>
      </c>
      <c r="D181">
        <v>47</v>
      </c>
      <c r="E181">
        <v>245.87117716781299</v>
      </c>
      <c r="F181">
        <f t="shared" si="6"/>
        <v>5.2311086168545868</v>
      </c>
      <c r="G181">
        <f t="shared" si="7"/>
        <v>5.2417470150596426</v>
      </c>
      <c r="H181">
        <f t="shared" si="8"/>
        <v>13.447341234599806</v>
      </c>
    </row>
    <row r="182" spans="1:8">
      <c r="A182" s="44">
        <v>670000</v>
      </c>
      <c r="B182" s="43">
        <v>192</v>
      </c>
      <c r="C182">
        <v>180</v>
      </c>
      <c r="D182">
        <v>47</v>
      </c>
      <c r="E182">
        <v>247.00882708453321</v>
      </c>
      <c r="F182">
        <f t="shared" si="6"/>
        <v>5.2626901889048856</v>
      </c>
      <c r="G182">
        <f t="shared" si="7"/>
        <v>5.1929568508902104</v>
      </c>
      <c r="H182">
        <f t="shared" si="8"/>
        <v>13.415032991367148</v>
      </c>
    </row>
    <row r="183" spans="1:8">
      <c r="A183" s="44">
        <v>658000</v>
      </c>
      <c r="B183" s="43">
        <v>174</v>
      </c>
      <c r="C183">
        <v>180</v>
      </c>
      <c r="D183">
        <v>47</v>
      </c>
      <c r="E183">
        <v>253.49307158271529</v>
      </c>
      <c r="F183">
        <f t="shared" si="6"/>
        <v>5.1647859739235145</v>
      </c>
      <c r="G183">
        <f t="shared" si="7"/>
        <v>5.1929568508902104</v>
      </c>
      <c r="H183">
        <f t="shared" si="8"/>
        <v>13.396960210307455</v>
      </c>
    </row>
    <row r="184" spans="1:8">
      <c r="A184" s="44">
        <v>686000</v>
      </c>
      <c r="B184" s="43">
        <v>175</v>
      </c>
      <c r="C184">
        <v>180</v>
      </c>
      <c r="D184">
        <v>47</v>
      </c>
      <c r="E184">
        <v>251.31402890619739</v>
      </c>
      <c r="F184">
        <f t="shared" si="6"/>
        <v>5.1704839950381514</v>
      </c>
      <c r="G184">
        <f t="shared" si="7"/>
        <v>5.1929568508902104</v>
      </c>
      <c r="H184">
        <f t="shared" si="8"/>
        <v>13.438632906708023</v>
      </c>
    </row>
    <row r="185" spans="1:8">
      <c r="A185" s="44">
        <v>660000</v>
      </c>
      <c r="B185" s="43">
        <v>177</v>
      </c>
      <c r="C185">
        <v>180</v>
      </c>
      <c r="D185">
        <v>46</v>
      </c>
      <c r="E185">
        <v>258.51504737264372</v>
      </c>
      <c r="F185">
        <f t="shared" si="6"/>
        <v>5.181783550292085</v>
      </c>
      <c r="G185">
        <f t="shared" si="7"/>
        <v>5.1929568508902104</v>
      </c>
      <c r="H185">
        <f t="shared" si="8"/>
        <v>13.399995114002609</v>
      </c>
    </row>
    <row r="186" spans="1:8">
      <c r="A186" s="44">
        <v>710000</v>
      </c>
      <c r="B186" s="43">
        <v>258</v>
      </c>
      <c r="C186">
        <v>195</v>
      </c>
      <c r="D186">
        <v>46</v>
      </c>
      <c r="E186">
        <v>259.79978538742671</v>
      </c>
      <c r="F186">
        <f t="shared" si="6"/>
        <v>5.5568280616995374</v>
      </c>
      <c r="G186">
        <f t="shared" si="7"/>
        <v>5.2729995585637468</v>
      </c>
      <c r="H186">
        <f t="shared" si="8"/>
        <v>13.473020249017498</v>
      </c>
    </row>
    <row r="187" spans="1:8">
      <c r="A187" s="44">
        <v>609000</v>
      </c>
      <c r="B187" s="43">
        <v>162</v>
      </c>
      <c r="C187">
        <v>146</v>
      </c>
      <c r="D187">
        <v>47</v>
      </c>
      <c r="E187">
        <v>202.32311071929701</v>
      </c>
      <c r="F187">
        <f t="shared" si="6"/>
        <v>5.0937502008067623</v>
      </c>
      <c r="G187">
        <f t="shared" si="7"/>
        <v>4.9836066217083363</v>
      </c>
      <c r="H187">
        <f t="shared" si="8"/>
        <v>13.319573546692034</v>
      </c>
    </row>
    <row r="188" spans="1:8">
      <c r="A188" s="44">
        <v>602000</v>
      </c>
      <c r="B188" s="43">
        <v>151</v>
      </c>
      <c r="C188">
        <v>146</v>
      </c>
      <c r="D188">
        <v>47</v>
      </c>
      <c r="E188">
        <v>209.13997394698589</v>
      </c>
      <c r="F188">
        <f t="shared" si="6"/>
        <v>5.0238805208462765</v>
      </c>
      <c r="G188">
        <f t="shared" si="7"/>
        <v>4.9836066217083363</v>
      </c>
      <c r="H188">
        <f t="shared" si="8"/>
        <v>13.308012724290958</v>
      </c>
    </row>
    <row r="189" spans="1:8">
      <c r="A189" s="44">
        <v>602000</v>
      </c>
      <c r="B189" s="43">
        <v>151</v>
      </c>
      <c r="C189">
        <v>146</v>
      </c>
      <c r="D189">
        <v>47</v>
      </c>
      <c r="E189">
        <v>216.15332614179869</v>
      </c>
      <c r="F189">
        <f t="shared" si="6"/>
        <v>5.0238805208462765</v>
      </c>
      <c r="G189">
        <f t="shared" si="7"/>
        <v>4.9836066217083363</v>
      </c>
      <c r="H189">
        <f t="shared" si="8"/>
        <v>13.308012724290958</v>
      </c>
    </row>
    <row r="190" spans="1:8">
      <c r="A190" s="44">
        <v>609000</v>
      </c>
      <c r="B190" s="43">
        <v>162</v>
      </c>
      <c r="C190">
        <v>146</v>
      </c>
      <c r="D190">
        <v>47</v>
      </c>
      <c r="E190">
        <v>222.77732377619091</v>
      </c>
      <c r="F190">
        <f t="shared" si="6"/>
        <v>5.0937502008067623</v>
      </c>
      <c r="G190">
        <f t="shared" si="7"/>
        <v>4.9836066217083363</v>
      </c>
      <c r="H190">
        <f t="shared" si="8"/>
        <v>13.319573546692034</v>
      </c>
    </row>
    <row r="191" spans="1:8">
      <c r="A191" s="44">
        <v>609000</v>
      </c>
      <c r="B191" s="43">
        <v>162</v>
      </c>
      <c r="C191">
        <v>146</v>
      </c>
      <c r="D191">
        <v>47</v>
      </c>
      <c r="E191">
        <v>228.53419728940511</v>
      </c>
      <c r="F191">
        <f t="shared" si="6"/>
        <v>5.0937502008067623</v>
      </c>
      <c r="G191">
        <f t="shared" si="7"/>
        <v>4.9836066217083363</v>
      </c>
      <c r="H191">
        <f t="shared" si="8"/>
        <v>13.319573546692034</v>
      </c>
    </row>
    <row r="192" spans="1:8">
      <c r="A192" s="44">
        <v>590000</v>
      </c>
      <c r="B192" s="43">
        <v>162</v>
      </c>
      <c r="C192">
        <v>146</v>
      </c>
      <c r="D192">
        <v>47</v>
      </c>
      <c r="E192">
        <v>233.84689386703431</v>
      </c>
      <c r="F192">
        <f t="shared" si="6"/>
        <v>5.0937502008067623</v>
      </c>
      <c r="G192">
        <f t="shared" si="7"/>
        <v>4.9836066217083363</v>
      </c>
      <c r="H192">
        <f t="shared" si="8"/>
        <v>13.287877815881902</v>
      </c>
    </row>
    <row r="193" spans="1:8">
      <c r="A193" s="44">
        <v>590000</v>
      </c>
      <c r="B193" s="43">
        <v>162</v>
      </c>
      <c r="C193">
        <v>134</v>
      </c>
      <c r="D193">
        <v>47</v>
      </c>
      <c r="E193">
        <v>239.9887250082927</v>
      </c>
      <c r="F193">
        <f t="shared" si="6"/>
        <v>5.0937502008067623</v>
      </c>
      <c r="G193">
        <f t="shared" si="7"/>
        <v>4.8978397999509111</v>
      </c>
      <c r="H193">
        <f t="shared" si="8"/>
        <v>13.287877815881902</v>
      </c>
    </row>
    <row r="194" spans="1:8">
      <c r="A194" s="44">
        <v>635000</v>
      </c>
      <c r="B194" s="43">
        <v>162</v>
      </c>
      <c r="C194">
        <v>146</v>
      </c>
      <c r="D194">
        <v>46</v>
      </c>
      <c r="E194">
        <v>244.56397770442791</v>
      </c>
      <c r="F194">
        <f t="shared" ref="F194:F257" si="9">LN(1+B194)</f>
        <v>5.0937502008067623</v>
      </c>
      <c r="G194">
        <f t="shared" ref="G194:G257" si="10">LN(C194)</f>
        <v>4.9836066217083363</v>
      </c>
      <c r="H194">
        <f t="shared" ref="H194:H257" si="11">LN(A194)</f>
        <v>13.361380277874829</v>
      </c>
    </row>
    <row r="195" spans="1:8">
      <c r="A195" s="44">
        <v>705000</v>
      </c>
      <c r="B195" s="43">
        <v>243</v>
      </c>
      <c r="C195">
        <v>168</v>
      </c>
      <c r="D195">
        <v>46</v>
      </c>
      <c r="E195">
        <v>252.20485592548951</v>
      </c>
      <c r="F195">
        <f t="shared" si="9"/>
        <v>5.4971682252932021</v>
      </c>
      <c r="G195">
        <f t="shared" si="10"/>
        <v>5.1239639794032588</v>
      </c>
      <c r="H195">
        <f t="shared" si="11"/>
        <v>13.465953081794405</v>
      </c>
    </row>
    <row r="196" spans="1:8">
      <c r="A196" s="44">
        <v>947000</v>
      </c>
      <c r="B196" s="43">
        <v>308</v>
      </c>
      <c r="C196">
        <v>214</v>
      </c>
      <c r="D196">
        <v>46</v>
      </c>
      <c r="E196">
        <v>263.57974888174448</v>
      </c>
      <c r="F196">
        <f t="shared" si="9"/>
        <v>5.7333412768977459</v>
      </c>
      <c r="G196">
        <f t="shared" si="10"/>
        <v>5.3659760150218512</v>
      </c>
      <c r="H196">
        <f t="shared" si="11"/>
        <v>13.761054372168216</v>
      </c>
    </row>
    <row r="197" spans="1:8">
      <c r="A197" s="44">
        <v>892000</v>
      </c>
      <c r="B197" s="43">
        <v>270</v>
      </c>
      <c r="C197">
        <v>190</v>
      </c>
      <c r="D197">
        <v>46</v>
      </c>
      <c r="E197">
        <v>273.01745510583038</v>
      </c>
      <c r="F197">
        <f t="shared" si="9"/>
        <v>5.602118820879701</v>
      </c>
      <c r="G197">
        <f t="shared" si="10"/>
        <v>5.2470240721604862</v>
      </c>
      <c r="H197">
        <f t="shared" si="11"/>
        <v>13.701221411562146</v>
      </c>
    </row>
    <row r="198" spans="1:8">
      <c r="A198" s="44">
        <v>852000</v>
      </c>
      <c r="B198" s="43">
        <v>310</v>
      </c>
      <c r="C198">
        <v>196</v>
      </c>
      <c r="D198">
        <v>50</v>
      </c>
      <c r="E198">
        <v>170.8409563494605</v>
      </c>
      <c r="F198">
        <f t="shared" si="9"/>
        <v>5.7397929121792339</v>
      </c>
      <c r="G198">
        <f t="shared" si="10"/>
        <v>5.2781146592305168</v>
      </c>
      <c r="H198">
        <f t="shared" si="11"/>
        <v>13.655341805811453</v>
      </c>
    </row>
    <row r="199" spans="1:8">
      <c r="A199" s="44">
        <v>846000</v>
      </c>
      <c r="B199" s="43">
        <v>305</v>
      </c>
      <c r="C199">
        <v>194</v>
      </c>
      <c r="D199">
        <v>52</v>
      </c>
      <c r="E199">
        <v>162.37380965531969</v>
      </c>
      <c r="F199">
        <f t="shared" si="9"/>
        <v>5.7235851019523807</v>
      </c>
      <c r="G199">
        <f t="shared" si="10"/>
        <v>5.2678581590633282</v>
      </c>
      <c r="H199">
        <f t="shared" si="11"/>
        <v>13.64827463858836</v>
      </c>
    </row>
    <row r="200" spans="1:8">
      <c r="A200" s="44">
        <v>916000</v>
      </c>
      <c r="B200" s="43">
        <v>368</v>
      </c>
      <c r="C200">
        <v>216</v>
      </c>
      <c r="D200">
        <v>51</v>
      </c>
      <c r="E200">
        <v>155.50776882315171</v>
      </c>
      <c r="F200">
        <f t="shared" si="9"/>
        <v>5.9107966440405271</v>
      </c>
      <c r="G200">
        <f t="shared" si="10"/>
        <v>5.3752784076841653</v>
      </c>
      <c r="H200">
        <f t="shared" si="11"/>
        <v>13.727771643656267</v>
      </c>
    </row>
    <row r="201" spans="1:8">
      <c r="A201" s="44">
        <v>852000</v>
      </c>
      <c r="B201" s="43">
        <v>290</v>
      </c>
      <c r="C201">
        <v>201</v>
      </c>
      <c r="D201">
        <v>51</v>
      </c>
      <c r="E201">
        <v>157.00468747695271</v>
      </c>
      <c r="F201">
        <f t="shared" si="9"/>
        <v>5.6733232671714928</v>
      </c>
      <c r="G201">
        <f t="shared" si="10"/>
        <v>5.3033049080590757</v>
      </c>
      <c r="H201">
        <f t="shared" si="11"/>
        <v>13.655341805811453</v>
      </c>
    </row>
    <row r="202" spans="1:8">
      <c r="A202" s="44">
        <v>848000</v>
      </c>
      <c r="B202" s="43">
        <v>254</v>
      </c>
      <c r="C202">
        <v>205</v>
      </c>
      <c r="D202">
        <v>51</v>
      </c>
      <c r="E202">
        <v>143.32682925543139</v>
      </c>
      <c r="F202">
        <f t="shared" si="9"/>
        <v>5.5412635451584258</v>
      </c>
      <c r="G202">
        <f t="shared" si="10"/>
        <v>5.3230099791384085</v>
      </c>
      <c r="H202">
        <f t="shared" si="11"/>
        <v>13.650635914774041</v>
      </c>
    </row>
    <row r="203" spans="1:8">
      <c r="A203" s="44">
        <v>881000</v>
      </c>
      <c r="B203" s="43">
        <v>308</v>
      </c>
      <c r="C203">
        <v>193</v>
      </c>
      <c r="D203">
        <v>54</v>
      </c>
      <c r="E203">
        <v>143.83450428787609</v>
      </c>
      <c r="F203">
        <f t="shared" si="9"/>
        <v>5.7333412768977459</v>
      </c>
      <c r="G203">
        <f t="shared" si="10"/>
        <v>5.2626901889048856</v>
      </c>
      <c r="H203">
        <f t="shared" si="11"/>
        <v>13.688812904918317</v>
      </c>
    </row>
    <row r="204" spans="1:8">
      <c r="A204" s="44">
        <v>542000</v>
      </c>
      <c r="B204" s="43">
        <v>156</v>
      </c>
      <c r="C204">
        <v>105</v>
      </c>
      <c r="D204">
        <v>60</v>
      </c>
      <c r="E204">
        <v>88.380286296153827</v>
      </c>
      <c r="F204">
        <f t="shared" si="9"/>
        <v>5.0562458053483077</v>
      </c>
      <c r="G204">
        <f t="shared" si="10"/>
        <v>4.6539603501575231</v>
      </c>
      <c r="H204">
        <f t="shared" si="11"/>
        <v>13.203021280421783</v>
      </c>
    </row>
    <row r="205" spans="1:8">
      <c r="A205" s="44">
        <v>506000</v>
      </c>
      <c r="B205" s="43">
        <v>149</v>
      </c>
      <c r="C205">
        <v>95</v>
      </c>
      <c r="D205">
        <v>59</v>
      </c>
      <c r="E205">
        <v>83.979817835137467</v>
      </c>
      <c r="F205">
        <f t="shared" si="9"/>
        <v>5.0106352940962555</v>
      </c>
      <c r="G205">
        <f t="shared" si="10"/>
        <v>4.5538768916005408</v>
      </c>
      <c r="H205">
        <f t="shared" si="11"/>
        <v>13.134291948269603</v>
      </c>
    </row>
    <row r="206" spans="1:8">
      <c r="A206" s="44">
        <v>537000</v>
      </c>
      <c r="B206" s="43">
        <v>150</v>
      </c>
      <c r="C206">
        <v>105</v>
      </c>
      <c r="D206">
        <v>58</v>
      </c>
      <c r="E206">
        <v>87.949261690995627</v>
      </c>
      <c r="F206">
        <f t="shared" si="9"/>
        <v>5.0172798368149243</v>
      </c>
      <c r="G206">
        <f t="shared" si="10"/>
        <v>4.6539603501575231</v>
      </c>
      <c r="H206">
        <f t="shared" si="11"/>
        <v>13.193753373491001</v>
      </c>
    </row>
    <row r="207" spans="1:8">
      <c r="A207" s="44">
        <v>537000</v>
      </c>
      <c r="B207" s="43">
        <v>150</v>
      </c>
      <c r="C207">
        <v>105</v>
      </c>
      <c r="D207">
        <v>59</v>
      </c>
      <c r="E207">
        <v>82.824308085929303</v>
      </c>
      <c r="F207">
        <f t="shared" si="9"/>
        <v>5.0172798368149243</v>
      </c>
      <c r="G207">
        <f t="shared" si="10"/>
        <v>4.6539603501575231</v>
      </c>
      <c r="H207">
        <f t="shared" si="11"/>
        <v>13.193753373491001</v>
      </c>
    </row>
    <row r="208" spans="1:8">
      <c r="A208" s="44">
        <v>514000</v>
      </c>
      <c r="B208" s="43">
        <v>152</v>
      </c>
      <c r="C208">
        <v>97</v>
      </c>
      <c r="D208">
        <v>58</v>
      </c>
      <c r="E208">
        <v>87.59923523999322</v>
      </c>
      <c r="F208">
        <f t="shared" si="9"/>
        <v>5.0304379213924353</v>
      </c>
      <c r="G208">
        <f t="shared" si="10"/>
        <v>4.5747109785033828</v>
      </c>
      <c r="H208">
        <f t="shared" si="11"/>
        <v>13.149978544437301</v>
      </c>
    </row>
    <row r="209" spans="1:8">
      <c r="A209" s="44">
        <v>512000</v>
      </c>
      <c r="B209" s="43">
        <v>149</v>
      </c>
      <c r="C209">
        <v>100</v>
      </c>
      <c r="D209">
        <v>58</v>
      </c>
      <c r="E209">
        <v>84.288189313622283</v>
      </c>
      <c r="F209">
        <f t="shared" si="9"/>
        <v>5.0106352940962555</v>
      </c>
      <c r="G209">
        <f t="shared" si="10"/>
        <v>4.6051701859880918</v>
      </c>
      <c r="H209">
        <f t="shared" si="11"/>
        <v>13.146079904021645</v>
      </c>
    </row>
    <row r="210" spans="1:8">
      <c r="A210" s="44">
        <v>514000</v>
      </c>
      <c r="B210" s="43">
        <v>149</v>
      </c>
      <c r="C210">
        <v>98</v>
      </c>
      <c r="D210">
        <v>59</v>
      </c>
      <c r="E210">
        <v>87.844841870724039</v>
      </c>
      <c r="F210">
        <f t="shared" si="9"/>
        <v>5.0106352940962555</v>
      </c>
      <c r="G210">
        <f t="shared" si="10"/>
        <v>4.5849674786705723</v>
      </c>
      <c r="H210">
        <f t="shared" si="11"/>
        <v>13.149978544437301</v>
      </c>
    </row>
    <row r="211" spans="1:8">
      <c r="A211" s="44">
        <v>512000</v>
      </c>
      <c r="B211" s="43">
        <v>154</v>
      </c>
      <c r="C211">
        <v>96</v>
      </c>
      <c r="D211">
        <v>59</v>
      </c>
      <c r="E211">
        <v>84.669702359370348</v>
      </c>
      <c r="F211">
        <f t="shared" si="9"/>
        <v>5.0434251169192468</v>
      </c>
      <c r="G211">
        <f t="shared" si="10"/>
        <v>4.5643481914678361</v>
      </c>
      <c r="H211">
        <f t="shared" si="11"/>
        <v>13.146079904021645</v>
      </c>
    </row>
    <row r="212" spans="1:8">
      <c r="A212" s="44">
        <v>512000</v>
      </c>
      <c r="B212" s="43">
        <v>142</v>
      </c>
      <c r="C212">
        <v>99</v>
      </c>
      <c r="D212">
        <v>59</v>
      </c>
      <c r="E212">
        <v>88.40340738301721</v>
      </c>
      <c r="F212">
        <f t="shared" si="9"/>
        <v>4.962844630259907</v>
      </c>
      <c r="G212">
        <f t="shared" si="10"/>
        <v>4.5951198501345898</v>
      </c>
      <c r="H212">
        <f t="shared" si="11"/>
        <v>13.146079904021645</v>
      </c>
    </row>
    <row r="213" spans="1:8">
      <c r="A213" s="44">
        <v>500000</v>
      </c>
      <c r="B213" s="43">
        <v>141</v>
      </c>
      <c r="C213">
        <v>95</v>
      </c>
      <c r="D213">
        <v>58</v>
      </c>
      <c r="E213">
        <v>84.009993274729041</v>
      </c>
      <c r="F213">
        <f t="shared" si="9"/>
        <v>4.9558270576012609</v>
      </c>
      <c r="G213">
        <f t="shared" si="10"/>
        <v>4.5538768916005408</v>
      </c>
      <c r="H213">
        <f t="shared" si="11"/>
        <v>13.122363377404328</v>
      </c>
    </row>
    <row r="214" spans="1:8">
      <c r="A214" s="44">
        <v>500000</v>
      </c>
      <c r="B214" s="43">
        <v>141</v>
      </c>
      <c r="C214">
        <v>95</v>
      </c>
      <c r="D214">
        <v>58</v>
      </c>
      <c r="E214">
        <v>87.44777080993444</v>
      </c>
      <c r="F214">
        <f t="shared" si="9"/>
        <v>4.9558270576012609</v>
      </c>
      <c r="G214">
        <f t="shared" si="10"/>
        <v>4.5538768916005408</v>
      </c>
      <c r="H214">
        <f t="shared" si="11"/>
        <v>13.122363377404328</v>
      </c>
    </row>
    <row r="215" spans="1:8">
      <c r="A215" s="44">
        <v>502000</v>
      </c>
      <c r="B215" s="43">
        <v>143</v>
      </c>
      <c r="C215">
        <v>95</v>
      </c>
      <c r="D215">
        <v>57</v>
      </c>
      <c r="E215">
        <v>84.07229885242792</v>
      </c>
      <c r="F215">
        <f t="shared" si="9"/>
        <v>4.9698132995760007</v>
      </c>
      <c r="G215">
        <f t="shared" si="10"/>
        <v>4.5538768916005408</v>
      </c>
      <c r="H215">
        <f t="shared" si="11"/>
        <v>13.126355398673866</v>
      </c>
    </row>
    <row r="216" spans="1:8">
      <c r="A216" s="44">
        <v>502000</v>
      </c>
      <c r="B216" s="43">
        <v>143</v>
      </c>
      <c r="C216">
        <v>95</v>
      </c>
      <c r="D216">
        <v>58</v>
      </c>
      <c r="E216">
        <v>87.896777793067656</v>
      </c>
      <c r="F216">
        <f t="shared" si="9"/>
        <v>4.9698132995760007</v>
      </c>
      <c r="G216">
        <f t="shared" si="10"/>
        <v>4.5538768916005408</v>
      </c>
      <c r="H216">
        <f t="shared" si="11"/>
        <v>13.126355398673866</v>
      </c>
    </row>
    <row r="217" spans="1:8">
      <c r="A217" s="44">
        <v>595000</v>
      </c>
      <c r="B217" s="43">
        <v>166</v>
      </c>
      <c r="C217">
        <v>130</v>
      </c>
      <c r="D217">
        <v>53</v>
      </c>
      <c r="E217">
        <v>119.17523886826871</v>
      </c>
      <c r="F217">
        <f t="shared" si="9"/>
        <v>5.1179938124167554</v>
      </c>
      <c r="G217">
        <f t="shared" si="10"/>
        <v>4.8675344504555822</v>
      </c>
      <c r="H217">
        <f t="shared" si="11"/>
        <v>13.296316684527767</v>
      </c>
    </row>
    <row r="218" spans="1:8">
      <c r="A218" s="44">
        <v>587000</v>
      </c>
      <c r="B218" s="43">
        <v>162</v>
      </c>
      <c r="C218">
        <v>128</v>
      </c>
      <c r="D218">
        <v>53</v>
      </c>
      <c r="E218">
        <v>118.4898124228788</v>
      </c>
      <c r="F218">
        <f t="shared" si="9"/>
        <v>5.0937502008067623</v>
      </c>
      <c r="G218">
        <f t="shared" si="10"/>
        <v>4.8520302639196169</v>
      </c>
      <c r="H218">
        <f t="shared" si="11"/>
        <v>13.282780098810234</v>
      </c>
    </row>
    <row r="219" spans="1:8">
      <c r="A219" s="44">
        <v>581000</v>
      </c>
      <c r="B219" s="43">
        <v>154</v>
      </c>
      <c r="C219">
        <v>128</v>
      </c>
      <c r="D219">
        <v>53</v>
      </c>
      <c r="E219">
        <v>119.3981287332917</v>
      </c>
      <c r="F219">
        <f t="shared" si="9"/>
        <v>5.0434251169192468</v>
      </c>
      <c r="G219">
        <f t="shared" si="10"/>
        <v>4.8520302639196169</v>
      </c>
      <c r="H219">
        <f t="shared" si="11"/>
        <v>13.272506035834049</v>
      </c>
    </row>
    <row r="220" spans="1:8">
      <c r="A220" s="44">
        <v>540000</v>
      </c>
      <c r="B220" s="43">
        <v>147</v>
      </c>
      <c r="C220">
        <v>117</v>
      </c>
      <c r="D220">
        <v>54</v>
      </c>
      <c r="E220">
        <v>116.5612033180785</v>
      </c>
      <c r="F220">
        <f t="shared" si="9"/>
        <v>4.9972122737641147</v>
      </c>
      <c r="G220">
        <f t="shared" si="10"/>
        <v>4.7621739347977563</v>
      </c>
      <c r="H220">
        <f t="shared" si="11"/>
        <v>13.199324418540456</v>
      </c>
    </row>
    <row r="221" spans="1:8">
      <c r="A221" s="44">
        <v>509000</v>
      </c>
      <c r="B221" s="43">
        <v>138</v>
      </c>
      <c r="C221">
        <v>117</v>
      </c>
      <c r="D221">
        <v>55</v>
      </c>
      <c r="E221">
        <v>117.2978857117462</v>
      </c>
      <c r="F221">
        <f t="shared" si="9"/>
        <v>4.9344739331306915</v>
      </c>
      <c r="G221">
        <f t="shared" si="10"/>
        <v>4.7621739347977563</v>
      </c>
      <c r="H221">
        <f t="shared" si="11"/>
        <v>13.140203295532659</v>
      </c>
    </row>
    <row r="222" spans="1:8">
      <c r="A222" s="44">
        <v>528000</v>
      </c>
      <c r="B222" s="43">
        <v>130</v>
      </c>
      <c r="C222">
        <v>117</v>
      </c>
      <c r="D222">
        <v>57</v>
      </c>
      <c r="E222">
        <v>115.67640842956961</v>
      </c>
      <c r="F222">
        <f t="shared" si="9"/>
        <v>4.8751973232011512</v>
      </c>
      <c r="G222">
        <f t="shared" si="10"/>
        <v>4.7621739347977563</v>
      </c>
      <c r="H222">
        <f t="shared" si="11"/>
        <v>13.176851562688398</v>
      </c>
    </row>
    <row r="223" spans="1:8">
      <c r="A223" s="44">
        <v>521000</v>
      </c>
      <c r="B223" s="43">
        <v>120</v>
      </c>
      <c r="C223">
        <v>117</v>
      </c>
      <c r="D223">
        <v>57</v>
      </c>
      <c r="E223">
        <v>119.5226478529891</v>
      </c>
      <c r="F223">
        <f t="shared" si="9"/>
        <v>4.7957905455967413</v>
      </c>
      <c r="G223">
        <f t="shared" si="10"/>
        <v>4.7621739347977563</v>
      </c>
      <c r="H223">
        <f t="shared" si="11"/>
        <v>13.163505320735505</v>
      </c>
    </row>
    <row r="224" spans="1:8">
      <c r="A224" s="44">
        <v>609000</v>
      </c>
      <c r="B224" s="43">
        <v>173</v>
      </c>
      <c r="C224">
        <v>147</v>
      </c>
      <c r="D224">
        <v>56</v>
      </c>
      <c r="E224">
        <v>116.10743303471</v>
      </c>
      <c r="F224">
        <f t="shared" si="9"/>
        <v>5.1590552992145291</v>
      </c>
      <c r="G224">
        <f t="shared" si="10"/>
        <v>4.990432586778736</v>
      </c>
      <c r="H224">
        <f t="shared" si="11"/>
        <v>13.319573546692034</v>
      </c>
    </row>
    <row r="225" spans="1:8">
      <c r="A225" s="44">
        <v>892000</v>
      </c>
      <c r="B225" s="43">
        <v>359</v>
      </c>
      <c r="C225">
        <v>195</v>
      </c>
      <c r="D225">
        <v>57</v>
      </c>
      <c r="E225">
        <v>118.0208573129859</v>
      </c>
      <c r="F225">
        <f t="shared" si="9"/>
        <v>5.8861040314501558</v>
      </c>
      <c r="G225">
        <f t="shared" si="10"/>
        <v>5.2729995585637468</v>
      </c>
      <c r="H225">
        <f t="shared" si="11"/>
        <v>13.701221411562146</v>
      </c>
    </row>
    <row r="226" spans="1:8">
      <c r="A226" s="44">
        <v>885000</v>
      </c>
      <c r="B226" s="43">
        <v>373</v>
      </c>
      <c r="C226">
        <v>191</v>
      </c>
      <c r="D226">
        <v>56</v>
      </c>
      <c r="E226">
        <v>125.2344541144287</v>
      </c>
      <c r="F226">
        <f t="shared" si="9"/>
        <v>5.9242557974145322</v>
      </c>
      <c r="G226">
        <f t="shared" si="10"/>
        <v>5.2522734280466299</v>
      </c>
      <c r="H226">
        <f t="shared" si="11"/>
        <v>13.693342923990066</v>
      </c>
    </row>
    <row r="227" spans="1:8">
      <c r="A227" s="44">
        <v>368000</v>
      </c>
      <c r="B227" s="43">
        <v>0</v>
      </c>
      <c r="C227">
        <v>73</v>
      </c>
      <c r="D227">
        <v>64</v>
      </c>
      <c r="E227">
        <v>49.602550092231127</v>
      </c>
      <c r="F227">
        <f t="shared" si="9"/>
        <v>0</v>
      </c>
      <c r="G227">
        <f t="shared" si="10"/>
        <v>4.290459441148391</v>
      </c>
      <c r="H227">
        <f t="shared" si="11"/>
        <v>12.815838217151068</v>
      </c>
    </row>
    <row r="228" spans="1:8">
      <c r="A228" s="44">
        <v>396000</v>
      </c>
      <c r="B228" s="43">
        <v>0</v>
      </c>
      <c r="C228">
        <v>87</v>
      </c>
      <c r="D228">
        <v>64</v>
      </c>
      <c r="E228">
        <v>55.740399174837471</v>
      </c>
      <c r="F228">
        <f t="shared" si="9"/>
        <v>0</v>
      </c>
      <c r="G228">
        <f t="shared" si="10"/>
        <v>4.4659081186545837</v>
      </c>
      <c r="H228">
        <f t="shared" si="11"/>
        <v>12.889169490236618</v>
      </c>
    </row>
    <row r="229" spans="1:8">
      <c r="A229" s="44">
        <v>371000</v>
      </c>
      <c r="B229" s="43">
        <v>0</v>
      </c>
      <c r="C229">
        <v>81</v>
      </c>
      <c r="D229">
        <v>64</v>
      </c>
      <c r="E229">
        <v>55.736777540790747</v>
      </c>
      <c r="F229">
        <f t="shared" si="9"/>
        <v>0</v>
      </c>
      <c r="G229">
        <f t="shared" si="10"/>
        <v>4.3944491546724391</v>
      </c>
      <c r="H229">
        <f t="shared" si="11"/>
        <v>12.823957341589573</v>
      </c>
    </row>
    <row r="230" spans="1:8">
      <c r="A230" s="44">
        <v>361000</v>
      </c>
      <c r="B230" s="43">
        <v>0</v>
      </c>
      <c r="C230">
        <v>70</v>
      </c>
      <c r="D230">
        <v>65</v>
      </c>
      <c r="E230">
        <v>50.033583527613523</v>
      </c>
      <c r="F230">
        <f t="shared" si="9"/>
        <v>0</v>
      </c>
      <c r="G230">
        <f t="shared" si="10"/>
        <v>4.2484952420493594</v>
      </c>
      <c r="H230">
        <f t="shared" si="11"/>
        <v>12.796633237315017</v>
      </c>
    </row>
    <row r="231" spans="1:8">
      <c r="A231" s="44">
        <v>371000</v>
      </c>
      <c r="B231" s="43">
        <v>0</v>
      </c>
      <c r="C231">
        <v>81</v>
      </c>
      <c r="D231">
        <v>65</v>
      </c>
      <c r="E231">
        <v>55.607371750732263</v>
      </c>
      <c r="F231">
        <f t="shared" si="9"/>
        <v>0</v>
      </c>
      <c r="G231">
        <f t="shared" si="10"/>
        <v>4.3944491546724391</v>
      </c>
      <c r="H231">
        <f t="shared" si="11"/>
        <v>12.823957341589573</v>
      </c>
    </row>
    <row r="232" spans="1:8">
      <c r="A232" s="44">
        <v>371000</v>
      </c>
      <c r="B232" s="43">
        <v>0</v>
      </c>
      <c r="C232">
        <v>81</v>
      </c>
      <c r="D232">
        <v>65</v>
      </c>
      <c r="E232">
        <v>55.708276756871683</v>
      </c>
      <c r="F232">
        <f t="shared" si="9"/>
        <v>0</v>
      </c>
      <c r="G232">
        <f t="shared" si="10"/>
        <v>4.3944491546724391</v>
      </c>
      <c r="H232">
        <f t="shared" si="11"/>
        <v>12.823957341589573</v>
      </c>
    </row>
    <row r="233" spans="1:8">
      <c r="A233" s="44">
        <v>388000</v>
      </c>
      <c r="B233" s="43">
        <v>0</v>
      </c>
      <c r="C233">
        <v>78</v>
      </c>
      <c r="D233">
        <v>65</v>
      </c>
      <c r="E233">
        <v>49.788759048723179</v>
      </c>
      <c r="F233">
        <f t="shared" si="9"/>
        <v>0</v>
      </c>
      <c r="G233">
        <f t="shared" si="10"/>
        <v>4.3567088266895917</v>
      </c>
      <c r="H233">
        <f t="shared" si="11"/>
        <v>12.86876061860541</v>
      </c>
    </row>
    <row r="234" spans="1:8">
      <c r="A234" s="44">
        <v>371000</v>
      </c>
      <c r="B234" s="43">
        <v>0</v>
      </c>
      <c r="C234">
        <v>81</v>
      </c>
      <c r="D234">
        <v>63</v>
      </c>
      <c r="E234">
        <v>54.927242251013382</v>
      </c>
      <c r="F234">
        <f t="shared" si="9"/>
        <v>0</v>
      </c>
      <c r="G234">
        <f t="shared" si="10"/>
        <v>4.3944491546724391</v>
      </c>
      <c r="H234">
        <f t="shared" si="11"/>
        <v>12.823957341589573</v>
      </c>
    </row>
    <row r="235" spans="1:8">
      <c r="A235" s="44">
        <v>371000</v>
      </c>
      <c r="B235" s="43">
        <v>0</v>
      </c>
      <c r="C235">
        <v>81</v>
      </c>
      <c r="D235">
        <v>63</v>
      </c>
      <c r="E235">
        <v>54.979857693311743</v>
      </c>
      <c r="F235">
        <f t="shared" si="9"/>
        <v>0</v>
      </c>
      <c r="G235">
        <f t="shared" si="10"/>
        <v>4.3944491546724391</v>
      </c>
      <c r="H235">
        <f t="shared" si="11"/>
        <v>12.823957341589573</v>
      </c>
    </row>
    <row r="236" spans="1:8">
      <c r="A236" s="44">
        <v>361000</v>
      </c>
      <c r="B236" s="43">
        <v>0</v>
      </c>
      <c r="C236">
        <v>70</v>
      </c>
      <c r="D236">
        <v>65</v>
      </c>
      <c r="E236">
        <v>49.498785521569602</v>
      </c>
      <c r="F236">
        <f t="shared" si="9"/>
        <v>0</v>
      </c>
      <c r="G236">
        <f t="shared" si="10"/>
        <v>4.2484952420493594</v>
      </c>
      <c r="H236">
        <f t="shared" si="11"/>
        <v>12.796633237315017</v>
      </c>
    </row>
    <row r="237" spans="1:8">
      <c r="A237" s="44">
        <v>371000</v>
      </c>
      <c r="B237" s="43">
        <v>0</v>
      </c>
      <c r="C237">
        <v>81</v>
      </c>
      <c r="D237">
        <v>63</v>
      </c>
      <c r="E237">
        <v>55.670864457388838</v>
      </c>
      <c r="F237">
        <f t="shared" si="9"/>
        <v>0</v>
      </c>
      <c r="G237">
        <f t="shared" si="10"/>
        <v>4.3944491546724391</v>
      </c>
      <c r="H237">
        <f t="shared" si="11"/>
        <v>12.823957341589573</v>
      </c>
    </row>
    <row r="238" spans="1:8">
      <c r="A238" s="44">
        <v>371000</v>
      </c>
      <c r="B238" s="43">
        <v>0</v>
      </c>
      <c r="C238">
        <v>81</v>
      </c>
      <c r="D238">
        <v>64</v>
      </c>
      <c r="E238">
        <v>55.040157357512967</v>
      </c>
      <c r="F238">
        <f t="shared" si="9"/>
        <v>0</v>
      </c>
      <c r="G238">
        <f t="shared" si="10"/>
        <v>4.3944491546724391</v>
      </c>
      <c r="H238">
        <f t="shared" si="11"/>
        <v>12.823957341589573</v>
      </c>
    </row>
    <row r="239" spans="1:8">
      <c r="A239" s="44">
        <v>316000</v>
      </c>
      <c r="B239" s="43">
        <v>0</v>
      </c>
      <c r="C239">
        <v>70</v>
      </c>
      <c r="D239">
        <v>64</v>
      </c>
      <c r="E239">
        <v>49.519685289117319</v>
      </c>
      <c r="F239">
        <f t="shared" si="9"/>
        <v>0</v>
      </c>
      <c r="G239">
        <f t="shared" si="10"/>
        <v>4.2484952420493594</v>
      </c>
      <c r="H239">
        <f t="shared" si="11"/>
        <v>12.66349749256905</v>
      </c>
    </row>
    <row r="240" spans="1:8">
      <c r="A240" s="44">
        <v>371000</v>
      </c>
      <c r="B240" s="43">
        <v>0</v>
      </c>
      <c r="C240">
        <v>81</v>
      </c>
      <c r="D240">
        <v>64</v>
      </c>
      <c r="E240">
        <v>55.063663995139379</v>
      </c>
      <c r="F240">
        <f t="shared" si="9"/>
        <v>0</v>
      </c>
      <c r="G240">
        <f t="shared" si="10"/>
        <v>4.3944491546724391</v>
      </c>
      <c r="H240">
        <f t="shared" si="11"/>
        <v>12.823957341589573</v>
      </c>
    </row>
    <row r="241" spans="1:8">
      <c r="A241" s="44">
        <v>371000</v>
      </c>
      <c r="B241" s="43">
        <v>0</v>
      </c>
      <c r="C241">
        <v>81</v>
      </c>
      <c r="D241">
        <v>64</v>
      </c>
      <c r="E241">
        <v>54.929837868919101</v>
      </c>
      <c r="F241">
        <f t="shared" si="9"/>
        <v>0</v>
      </c>
      <c r="G241">
        <f t="shared" si="10"/>
        <v>4.3944491546724391</v>
      </c>
      <c r="H241">
        <f t="shared" si="11"/>
        <v>12.823957341589573</v>
      </c>
    </row>
    <row r="242" spans="1:8">
      <c r="A242" s="44">
        <v>368000</v>
      </c>
      <c r="B242" s="43">
        <v>0</v>
      </c>
      <c r="C242">
        <v>73</v>
      </c>
      <c r="D242">
        <v>65</v>
      </c>
      <c r="E242">
        <v>49.502586584777838</v>
      </c>
      <c r="F242">
        <f t="shared" si="9"/>
        <v>0</v>
      </c>
      <c r="G242">
        <f t="shared" si="10"/>
        <v>4.290459441148391</v>
      </c>
      <c r="H242">
        <f t="shared" si="11"/>
        <v>12.815838217151068</v>
      </c>
    </row>
    <row r="243" spans="1:8">
      <c r="A243" s="44">
        <v>371000</v>
      </c>
      <c r="B243" s="43">
        <v>0</v>
      </c>
      <c r="C243">
        <v>81</v>
      </c>
      <c r="D243">
        <v>63</v>
      </c>
      <c r="E243">
        <v>55.230470832581013</v>
      </c>
      <c r="F243">
        <f t="shared" si="9"/>
        <v>0</v>
      </c>
      <c r="G243">
        <f t="shared" si="10"/>
        <v>4.3944491546724391</v>
      </c>
      <c r="H243">
        <f t="shared" si="11"/>
        <v>12.823957341589573</v>
      </c>
    </row>
    <row r="244" spans="1:8">
      <c r="A244" s="44">
        <v>416000</v>
      </c>
      <c r="B244" s="43">
        <v>0</v>
      </c>
      <c r="C244">
        <v>92</v>
      </c>
      <c r="D244">
        <v>64</v>
      </c>
      <c r="E244">
        <v>54.322637406697332</v>
      </c>
      <c r="F244">
        <f t="shared" si="9"/>
        <v>0</v>
      </c>
      <c r="G244">
        <f t="shared" si="10"/>
        <v>4.5217885770490405</v>
      </c>
      <c r="H244">
        <f t="shared" si="11"/>
        <v>12.9384405392434</v>
      </c>
    </row>
    <row r="245" spans="1:8">
      <c r="A245" s="44">
        <v>653000</v>
      </c>
      <c r="B245" s="43">
        <v>220</v>
      </c>
      <c r="C245">
        <v>127</v>
      </c>
      <c r="D245">
        <v>64</v>
      </c>
      <c r="E245">
        <v>51.73569349556211</v>
      </c>
      <c r="F245">
        <f t="shared" si="9"/>
        <v>5.3981627015177525</v>
      </c>
      <c r="G245">
        <f t="shared" si="10"/>
        <v>4.8441870864585912</v>
      </c>
      <c r="H245">
        <f t="shared" si="11"/>
        <v>13.389332408258568</v>
      </c>
    </row>
    <row r="246" spans="1:8">
      <c r="A246" s="44">
        <v>638000</v>
      </c>
      <c r="B246" s="43">
        <v>151</v>
      </c>
      <c r="C246">
        <v>135</v>
      </c>
      <c r="D246">
        <v>64</v>
      </c>
      <c r="E246">
        <v>50.823695521056337</v>
      </c>
      <c r="F246">
        <f t="shared" si="9"/>
        <v>5.0238805208462765</v>
      </c>
      <c r="G246">
        <f t="shared" si="10"/>
        <v>4.9052747784384296</v>
      </c>
      <c r="H246">
        <f t="shared" si="11"/>
        <v>13.366093562326927</v>
      </c>
    </row>
    <row r="247" spans="1:8">
      <c r="A247" s="44">
        <v>640000</v>
      </c>
      <c r="B247" s="43">
        <v>151</v>
      </c>
      <c r="C247">
        <v>135</v>
      </c>
      <c r="D247">
        <v>64</v>
      </c>
      <c r="E247">
        <v>51.205384902905372</v>
      </c>
      <c r="F247">
        <f t="shared" si="9"/>
        <v>5.0238805208462765</v>
      </c>
      <c r="G247">
        <f t="shared" si="10"/>
        <v>4.9052747784384296</v>
      </c>
      <c r="H247">
        <f t="shared" si="11"/>
        <v>13.369223455335854</v>
      </c>
    </row>
    <row r="248" spans="1:8">
      <c r="A248" s="44">
        <v>589000</v>
      </c>
      <c r="B248" s="43">
        <v>151</v>
      </c>
      <c r="C248">
        <v>130</v>
      </c>
      <c r="D248">
        <v>64</v>
      </c>
      <c r="E248">
        <v>50.472808793856203</v>
      </c>
      <c r="F248">
        <f t="shared" si="9"/>
        <v>5.0238805208462765</v>
      </c>
      <c r="G248">
        <f t="shared" si="10"/>
        <v>4.8675344504555822</v>
      </c>
      <c r="H248">
        <f t="shared" si="11"/>
        <v>13.286181462633724</v>
      </c>
    </row>
    <row r="249" spans="1:8">
      <c r="A249" s="44">
        <v>346000</v>
      </c>
      <c r="B249" s="43">
        <v>109</v>
      </c>
      <c r="C249">
        <v>84</v>
      </c>
      <c r="D249">
        <v>48</v>
      </c>
      <c r="E249">
        <v>173.73183330614799</v>
      </c>
      <c r="F249">
        <f t="shared" si="9"/>
        <v>4.7004803657924166</v>
      </c>
      <c r="G249">
        <f t="shared" si="10"/>
        <v>4.4308167988433134</v>
      </c>
      <c r="H249">
        <f t="shared" si="11"/>
        <v>12.754194054039861</v>
      </c>
    </row>
    <row r="250" spans="1:8">
      <c r="A250" s="44">
        <v>355000</v>
      </c>
      <c r="B250" s="43">
        <v>109</v>
      </c>
      <c r="C250">
        <v>94</v>
      </c>
      <c r="D250">
        <v>48</v>
      </c>
      <c r="E250">
        <v>153.6216501613246</v>
      </c>
      <c r="F250">
        <f t="shared" si="9"/>
        <v>4.7004803657924166</v>
      </c>
      <c r="G250">
        <f t="shared" si="10"/>
        <v>4.5432947822700038</v>
      </c>
      <c r="H250">
        <f t="shared" si="11"/>
        <v>12.779873068457553</v>
      </c>
    </row>
    <row r="251" spans="1:8">
      <c r="A251" s="44">
        <v>355000</v>
      </c>
      <c r="B251" s="43">
        <v>109</v>
      </c>
      <c r="C251">
        <v>94</v>
      </c>
      <c r="D251">
        <v>48</v>
      </c>
      <c r="E251">
        <v>155.28070068793289</v>
      </c>
      <c r="F251">
        <f t="shared" si="9"/>
        <v>4.7004803657924166</v>
      </c>
      <c r="G251">
        <f t="shared" si="10"/>
        <v>4.5432947822700038</v>
      </c>
      <c r="H251">
        <f t="shared" si="11"/>
        <v>12.779873068457553</v>
      </c>
    </row>
    <row r="252" spans="1:8">
      <c r="A252" s="44">
        <v>355000</v>
      </c>
      <c r="B252" s="43">
        <v>109</v>
      </c>
      <c r="C252">
        <v>94</v>
      </c>
      <c r="D252">
        <v>48</v>
      </c>
      <c r="E252">
        <v>156.61215547220269</v>
      </c>
      <c r="F252">
        <f t="shared" si="9"/>
        <v>4.7004803657924166</v>
      </c>
      <c r="G252">
        <f t="shared" si="10"/>
        <v>4.5432947822700038</v>
      </c>
      <c r="H252">
        <f t="shared" si="11"/>
        <v>12.779873068457553</v>
      </c>
    </row>
    <row r="253" spans="1:8">
      <c r="A253" s="44">
        <v>355000</v>
      </c>
      <c r="B253" s="43">
        <v>109</v>
      </c>
      <c r="C253">
        <v>94</v>
      </c>
      <c r="D253">
        <v>49</v>
      </c>
      <c r="E253">
        <v>157.57920117332151</v>
      </c>
      <c r="F253">
        <f t="shared" si="9"/>
        <v>4.7004803657924166</v>
      </c>
      <c r="G253">
        <f t="shared" si="10"/>
        <v>4.5432947822700038</v>
      </c>
      <c r="H253">
        <f t="shared" si="11"/>
        <v>12.779873068457553</v>
      </c>
    </row>
    <row r="254" spans="1:8">
      <c r="A254" s="44">
        <v>355000</v>
      </c>
      <c r="B254" s="43">
        <v>109</v>
      </c>
      <c r="C254">
        <v>94</v>
      </c>
      <c r="D254">
        <v>49</v>
      </c>
      <c r="E254">
        <v>160.9329328628892</v>
      </c>
      <c r="F254">
        <f t="shared" si="9"/>
        <v>4.7004803657924166</v>
      </c>
      <c r="G254">
        <f t="shared" si="10"/>
        <v>4.5432947822700038</v>
      </c>
      <c r="H254">
        <f t="shared" si="11"/>
        <v>12.779873068457553</v>
      </c>
    </row>
    <row r="255" spans="1:8">
      <c r="A255" s="44">
        <v>355000</v>
      </c>
      <c r="B255" s="43">
        <v>109</v>
      </c>
      <c r="C255">
        <v>94</v>
      </c>
      <c r="D255">
        <v>48</v>
      </c>
      <c r="E255">
        <v>160.9672036966638</v>
      </c>
      <c r="F255">
        <f t="shared" si="9"/>
        <v>4.7004803657924166</v>
      </c>
      <c r="G255">
        <f t="shared" si="10"/>
        <v>4.5432947822700038</v>
      </c>
      <c r="H255">
        <f t="shared" si="11"/>
        <v>12.779873068457553</v>
      </c>
    </row>
    <row r="256" spans="1:8">
      <c r="A256" s="44">
        <v>357000</v>
      </c>
      <c r="B256" s="43">
        <v>109</v>
      </c>
      <c r="C256">
        <v>94</v>
      </c>
      <c r="D256">
        <v>47</v>
      </c>
      <c r="E256">
        <v>180.50911966204819</v>
      </c>
      <c r="F256">
        <f t="shared" si="9"/>
        <v>4.7004803657924166</v>
      </c>
      <c r="G256">
        <f t="shared" si="10"/>
        <v>4.5432947822700038</v>
      </c>
      <c r="H256">
        <f t="shared" si="11"/>
        <v>12.785491060761776</v>
      </c>
    </row>
    <row r="257" spans="1:8">
      <c r="A257" s="44">
        <v>354000</v>
      </c>
      <c r="B257" s="43">
        <v>108</v>
      </c>
      <c r="C257">
        <v>94</v>
      </c>
      <c r="D257">
        <v>48</v>
      </c>
      <c r="E257">
        <v>180.39806297621899</v>
      </c>
      <c r="F257">
        <f t="shared" si="9"/>
        <v>4.6913478822291435</v>
      </c>
      <c r="G257">
        <f t="shared" si="10"/>
        <v>4.5432947822700038</v>
      </c>
      <c r="H257">
        <f t="shared" si="11"/>
        <v>12.777052192115912</v>
      </c>
    </row>
    <row r="258" spans="1:8">
      <c r="A258" s="44">
        <v>370000</v>
      </c>
      <c r="B258" s="43">
        <v>105</v>
      </c>
      <c r="C258">
        <v>94</v>
      </c>
      <c r="D258">
        <v>47</v>
      </c>
      <c r="E258">
        <v>183.9140968509906</v>
      </c>
      <c r="F258">
        <f t="shared" ref="F258:F321" si="12">LN(1+B258)</f>
        <v>4.6634390941120669</v>
      </c>
      <c r="G258">
        <f t="shared" ref="G258:G321" si="13">LN(C258)</f>
        <v>4.5432947822700038</v>
      </c>
      <c r="H258">
        <f t="shared" ref="H258:H321" si="14">LN(A258)</f>
        <v>12.821258284620408</v>
      </c>
    </row>
    <row r="259" spans="1:8">
      <c r="A259" s="44">
        <v>354000</v>
      </c>
      <c r="B259" s="43">
        <v>108</v>
      </c>
      <c r="C259">
        <v>94</v>
      </c>
      <c r="D259">
        <v>46</v>
      </c>
      <c r="E259">
        <v>185.4027141174997</v>
      </c>
      <c r="F259">
        <f t="shared" si="12"/>
        <v>4.6913478822291435</v>
      </c>
      <c r="G259">
        <f t="shared" si="13"/>
        <v>4.5432947822700038</v>
      </c>
      <c r="H259">
        <f t="shared" si="14"/>
        <v>12.777052192115912</v>
      </c>
    </row>
    <row r="260" spans="1:8">
      <c r="A260" s="44">
        <v>354000</v>
      </c>
      <c r="B260" s="43">
        <v>107</v>
      </c>
      <c r="C260">
        <v>94</v>
      </c>
      <c r="D260">
        <v>46</v>
      </c>
      <c r="E260">
        <v>188.31528971334441</v>
      </c>
      <c r="F260">
        <f t="shared" si="12"/>
        <v>4.6821312271242199</v>
      </c>
      <c r="G260">
        <f t="shared" si="13"/>
        <v>4.5432947822700038</v>
      </c>
      <c r="H260">
        <f t="shared" si="14"/>
        <v>12.777052192115912</v>
      </c>
    </row>
    <row r="261" spans="1:8">
      <c r="A261" s="44">
        <v>420000</v>
      </c>
      <c r="B261" s="43">
        <v>110</v>
      </c>
      <c r="C261">
        <v>100</v>
      </c>
      <c r="D261">
        <v>46</v>
      </c>
      <c r="E261">
        <v>189.18747564771371</v>
      </c>
      <c r="F261">
        <f t="shared" si="12"/>
        <v>4.7095302013123339</v>
      </c>
      <c r="G261">
        <f t="shared" si="13"/>
        <v>4.6051701859880918</v>
      </c>
      <c r="H261">
        <f t="shared" si="14"/>
        <v>12.948009990259552</v>
      </c>
    </row>
    <row r="262" spans="1:8">
      <c r="A262" s="44">
        <v>397000</v>
      </c>
      <c r="B262" s="43">
        <v>107</v>
      </c>
      <c r="C262">
        <v>98</v>
      </c>
      <c r="D262">
        <v>46</v>
      </c>
      <c r="E262">
        <v>188.82648506656881</v>
      </c>
      <c r="F262">
        <f t="shared" si="12"/>
        <v>4.6821312271242199</v>
      </c>
      <c r="G262">
        <f t="shared" si="13"/>
        <v>4.5849674786705723</v>
      </c>
      <c r="H262">
        <f t="shared" si="14"/>
        <v>12.891691559669328</v>
      </c>
    </row>
    <row r="263" spans="1:8">
      <c r="A263" s="44">
        <v>397000</v>
      </c>
      <c r="B263" s="43">
        <v>107</v>
      </c>
      <c r="C263">
        <v>98</v>
      </c>
      <c r="D263">
        <v>46</v>
      </c>
      <c r="E263">
        <v>191.7005969023125</v>
      </c>
      <c r="F263">
        <f t="shared" si="12"/>
        <v>4.6821312271242199</v>
      </c>
      <c r="G263">
        <f t="shared" si="13"/>
        <v>4.5849674786705723</v>
      </c>
      <c r="H263">
        <f t="shared" si="14"/>
        <v>12.891691559669328</v>
      </c>
    </row>
    <row r="264" spans="1:8">
      <c r="A264" s="44">
        <v>362000</v>
      </c>
      <c r="B264" s="43">
        <v>107</v>
      </c>
      <c r="C264">
        <v>98</v>
      </c>
      <c r="D264">
        <v>46</v>
      </c>
      <c r="E264">
        <v>193.82111072189579</v>
      </c>
      <c r="F264">
        <f t="shared" si="12"/>
        <v>4.6821312271242199</v>
      </c>
      <c r="G264">
        <f t="shared" si="13"/>
        <v>4.5849674786705723</v>
      </c>
      <c r="H264">
        <f t="shared" si="14"/>
        <v>12.799399490807907</v>
      </c>
    </row>
    <row r="265" spans="1:8">
      <c r="A265" s="44">
        <v>407000</v>
      </c>
      <c r="B265" s="43">
        <v>107</v>
      </c>
      <c r="C265">
        <v>103</v>
      </c>
      <c r="D265">
        <v>46</v>
      </c>
      <c r="E265">
        <v>192.82834445069051</v>
      </c>
      <c r="F265">
        <f t="shared" si="12"/>
        <v>4.6821312271242199</v>
      </c>
      <c r="G265">
        <f t="shared" si="13"/>
        <v>4.6347289882296359</v>
      </c>
      <c r="H265">
        <f t="shared" si="14"/>
        <v>12.916568464424731</v>
      </c>
    </row>
    <row r="266" spans="1:8">
      <c r="A266" s="44">
        <v>416000</v>
      </c>
      <c r="B266" s="43">
        <v>106</v>
      </c>
      <c r="C266">
        <v>100</v>
      </c>
      <c r="D266">
        <v>45</v>
      </c>
      <c r="E266">
        <v>198.0138777802739</v>
      </c>
      <c r="F266">
        <f t="shared" si="12"/>
        <v>4.6728288344619058</v>
      </c>
      <c r="G266">
        <f t="shared" si="13"/>
        <v>4.6051701859880918</v>
      </c>
      <c r="H266">
        <f t="shared" si="14"/>
        <v>12.9384405392434</v>
      </c>
    </row>
    <row r="267" spans="1:8">
      <c r="A267" s="44">
        <v>399000</v>
      </c>
      <c r="B267" s="43">
        <v>106</v>
      </c>
      <c r="C267">
        <v>99</v>
      </c>
      <c r="D267">
        <v>45</v>
      </c>
      <c r="E267">
        <v>196.77964885262219</v>
      </c>
      <c r="F267">
        <f t="shared" si="12"/>
        <v>4.6728288344619058</v>
      </c>
      <c r="G267">
        <f t="shared" si="13"/>
        <v>4.5951198501345898</v>
      </c>
      <c r="H267">
        <f t="shared" si="14"/>
        <v>12.896716695872</v>
      </c>
    </row>
    <row r="268" spans="1:8">
      <c r="A268" s="44">
        <v>417000</v>
      </c>
      <c r="B268" s="43">
        <v>112</v>
      </c>
      <c r="C268">
        <v>99</v>
      </c>
      <c r="D268">
        <v>45</v>
      </c>
      <c r="E268">
        <v>200.6932105927267</v>
      </c>
      <c r="F268">
        <f t="shared" si="12"/>
        <v>4.7273878187123408</v>
      </c>
      <c r="G268">
        <f t="shared" si="13"/>
        <v>4.5951198501345898</v>
      </c>
      <c r="H268">
        <f t="shared" si="14"/>
        <v>12.940841500780939</v>
      </c>
    </row>
    <row r="269" spans="1:8">
      <c r="A269" s="44">
        <v>373000</v>
      </c>
      <c r="B269" s="43">
        <v>120</v>
      </c>
      <c r="C269">
        <v>98</v>
      </c>
      <c r="D269">
        <v>45</v>
      </c>
      <c r="E269">
        <v>173.66893965952221</v>
      </c>
      <c r="F269">
        <f t="shared" si="12"/>
        <v>4.7957905455967413</v>
      </c>
      <c r="G269">
        <f t="shared" si="13"/>
        <v>4.5849674786705723</v>
      </c>
      <c r="H269">
        <f t="shared" si="14"/>
        <v>12.829333698625952</v>
      </c>
    </row>
    <row r="270" spans="1:8">
      <c r="A270" s="44">
        <v>361000</v>
      </c>
      <c r="B270" s="43">
        <v>105</v>
      </c>
      <c r="C270">
        <v>98</v>
      </c>
      <c r="D270">
        <v>44</v>
      </c>
      <c r="E270">
        <v>176.4733812731219</v>
      </c>
      <c r="F270">
        <f t="shared" si="12"/>
        <v>4.6634390941120669</v>
      </c>
      <c r="G270">
        <f t="shared" si="13"/>
        <v>4.5849674786705723</v>
      </c>
      <c r="H270">
        <f t="shared" si="14"/>
        <v>12.796633237315017</v>
      </c>
    </row>
    <row r="271" spans="1:8">
      <c r="A271" s="44">
        <v>361000</v>
      </c>
      <c r="B271" s="43">
        <v>105</v>
      </c>
      <c r="C271">
        <v>98</v>
      </c>
      <c r="D271">
        <v>44</v>
      </c>
      <c r="E271">
        <v>177.12509647356691</v>
      </c>
      <c r="F271">
        <f t="shared" si="12"/>
        <v>4.6634390941120669</v>
      </c>
      <c r="G271">
        <f t="shared" si="13"/>
        <v>4.5849674786705723</v>
      </c>
      <c r="H271">
        <f t="shared" si="14"/>
        <v>12.796633237315017</v>
      </c>
    </row>
    <row r="272" spans="1:8">
      <c r="A272" s="44">
        <v>424000</v>
      </c>
      <c r="B272" s="43">
        <v>112</v>
      </c>
      <c r="C272">
        <v>100</v>
      </c>
      <c r="D272">
        <v>45</v>
      </c>
      <c r="E272">
        <v>179.48998232474511</v>
      </c>
      <c r="F272">
        <f t="shared" si="12"/>
        <v>4.7273878187123408</v>
      </c>
      <c r="G272">
        <f t="shared" si="13"/>
        <v>4.6051701859880918</v>
      </c>
      <c r="H272">
        <f t="shared" si="14"/>
        <v>12.957488734214095</v>
      </c>
    </row>
    <row r="273" spans="1:8">
      <c r="A273" s="44">
        <v>412000</v>
      </c>
      <c r="B273" s="43">
        <v>124</v>
      </c>
      <c r="C273">
        <v>99</v>
      </c>
      <c r="D273">
        <v>46</v>
      </c>
      <c r="E273">
        <v>182.77059561771719</v>
      </c>
      <c r="F273">
        <f t="shared" si="12"/>
        <v>4.8283137373023015</v>
      </c>
      <c r="G273">
        <f t="shared" si="13"/>
        <v>4.5951198501345898</v>
      </c>
      <c r="H273">
        <f t="shared" si="14"/>
        <v>12.928778628331663</v>
      </c>
    </row>
    <row r="274" spans="1:8">
      <c r="A274" s="44">
        <v>408000</v>
      </c>
      <c r="B274" s="43">
        <v>119</v>
      </c>
      <c r="C274">
        <v>86</v>
      </c>
      <c r="D274">
        <v>46</v>
      </c>
      <c r="E274">
        <v>162.33927350627829</v>
      </c>
      <c r="F274">
        <f t="shared" si="12"/>
        <v>4.7874917427820458</v>
      </c>
      <c r="G274">
        <f t="shared" si="13"/>
        <v>4.4543472962535073</v>
      </c>
      <c r="H274">
        <f t="shared" si="14"/>
        <v>12.919022453386299</v>
      </c>
    </row>
    <row r="275" spans="1:8">
      <c r="A275" s="44">
        <v>418000</v>
      </c>
      <c r="B275" s="43">
        <v>119</v>
      </c>
      <c r="C275">
        <v>111</v>
      </c>
      <c r="D275">
        <v>46</v>
      </c>
      <c r="E275">
        <v>157.63258492036459</v>
      </c>
      <c r="F275">
        <f t="shared" si="12"/>
        <v>4.7874917427820458</v>
      </c>
      <c r="G275">
        <f t="shared" si="13"/>
        <v>4.7095302013123339</v>
      </c>
      <c r="H275">
        <f t="shared" si="14"/>
        <v>12.943236711506893</v>
      </c>
    </row>
    <row r="276" spans="1:8">
      <c r="A276" s="44">
        <v>412000</v>
      </c>
      <c r="B276" s="43">
        <v>120</v>
      </c>
      <c r="C276">
        <v>99</v>
      </c>
      <c r="D276">
        <v>46</v>
      </c>
      <c r="E276">
        <v>152.60651459844641</v>
      </c>
      <c r="F276">
        <f t="shared" si="12"/>
        <v>4.7957905455967413</v>
      </c>
      <c r="G276">
        <f t="shared" si="13"/>
        <v>4.5951198501345898</v>
      </c>
      <c r="H276">
        <f t="shared" si="14"/>
        <v>12.928778628331663</v>
      </c>
    </row>
    <row r="277" spans="1:8">
      <c r="A277" s="44">
        <v>460000</v>
      </c>
      <c r="B277" s="43">
        <v>121</v>
      </c>
      <c r="C277">
        <v>111</v>
      </c>
      <c r="D277">
        <v>46</v>
      </c>
      <c r="E277">
        <v>147.18284115134941</v>
      </c>
      <c r="F277">
        <f t="shared" si="12"/>
        <v>4.8040210447332568</v>
      </c>
      <c r="G277">
        <f t="shared" si="13"/>
        <v>4.7095302013123339</v>
      </c>
      <c r="H277">
        <f t="shared" si="14"/>
        <v>13.038981768465277</v>
      </c>
    </row>
    <row r="278" spans="1:8">
      <c r="A278" s="44">
        <v>460000</v>
      </c>
      <c r="B278" s="43">
        <v>120</v>
      </c>
      <c r="C278">
        <v>111</v>
      </c>
      <c r="D278">
        <v>47</v>
      </c>
      <c r="E278">
        <v>142.41076143189059</v>
      </c>
      <c r="F278">
        <f t="shared" si="12"/>
        <v>4.7957905455967413</v>
      </c>
      <c r="G278">
        <f t="shared" si="13"/>
        <v>4.7095302013123339</v>
      </c>
      <c r="H278">
        <f t="shared" si="14"/>
        <v>13.038981768465277</v>
      </c>
    </row>
    <row r="279" spans="1:8">
      <c r="A279" s="44">
        <v>410000</v>
      </c>
      <c r="B279" s="43">
        <v>122</v>
      </c>
      <c r="C279">
        <v>99</v>
      </c>
      <c r="D279">
        <v>48</v>
      </c>
      <c r="E279">
        <v>132.60999103827271</v>
      </c>
      <c r="F279">
        <f t="shared" si="12"/>
        <v>4.8121843553724171</v>
      </c>
      <c r="G279">
        <f t="shared" si="13"/>
        <v>4.5951198501345898</v>
      </c>
      <c r="H279">
        <f t="shared" si="14"/>
        <v>12.923912438680491</v>
      </c>
    </row>
    <row r="280" spans="1:8">
      <c r="A280" s="44">
        <v>414000</v>
      </c>
      <c r="B280" s="43">
        <v>122</v>
      </c>
      <c r="C280">
        <v>100</v>
      </c>
      <c r="D280">
        <v>47</v>
      </c>
      <c r="E280">
        <v>122.1004096745168</v>
      </c>
      <c r="F280">
        <f t="shared" si="12"/>
        <v>4.8121843553724171</v>
      </c>
      <c r="G280">
        <f t="shared" si="13"/>
        <v>4.6051701859880918</v>
      </c>
      <c r="H280">
        <f t="shared" si="14"/>
        <v>12.933621252807452</v>
      </c>
    </row>
    <row r="281" spans="1:8">
      <c r="A281" s="44">
        <v>434000</v>
      </c>
      <c r="B281" s="43">
        <v>122</v>
      </c>
      <c r="C281">
        <v>111</v>
      </c>
      <c r="D281">
        <v>48</v>
      </c>
      <c r="E281">
        <v>117.1784930168598</v>
      </c>
      <c r="F281">
        <f t="shared" si="12"/>
        <v>4.8121843553724171</v>
      </c>
      <c r="G281">
        <f t="shared" si="13"/>
        <v>4.7095302013123339</v>
      </c>
      <c r="H281">
        <f t="shared" si="14"/>
        <v>12.980799813082541</v>
      </c>
    </row>
    <row r="282" spans="1:8">
      <c r="A282" s="44">
        <v>413000</v>
      </c>
      <c r="B282" s="43">
        <v>125</v>
      </c>
      <c r="C282">
        <v>99</v>
      </c>
      <c r="D282">
        <v>48</v>
      </c>
      <c r="E282">
        <v>112.5129089037904</v>
      </c>
      <c r="F282">
        <f t="shared" si="12"/>
        <v>4.836281906951478</v>
      </c>
      <c r="G282">
        <f t="shared" si="13"/>
        <v>4.5951198501345898</v>
      </c>
      <c r="H282">
        <f t="shared" si="14"/>
        <v>12.931202871943169</v>
      </c>
    </row>
    <row r="283" spans="1:8">
      <c r="A283" s="44">
        <v>432000</v>
      </c>
      <c r="B283" s="43">
        <v>126</v>
      </c>
      <c r="C283">
        <v>100</v>
      </c>
      <c r="D283">
        <v>49</v>
      </c>
      <c r="E283">
        <v>106.8823421798708</v>
      </c>
      <c r="F283">
        <f t="shared" si="12"/>
        <v>4.8441870864585912</v>
      </c>
      <c r="G283">
        <f t="shared" si="13"/>
        <v>4.6051701859880918</v>
      </c>
      <c r="H283">
        <f t="shared" si="14"/>
        <v>12.976180867226248</v>
      </c>
    </row>
    <row r="284" spans="1:8">
      <c r="A284" s="44">
        <v>413000</v>
      </c>
      <c r="B284" s="43">
        <v>125</v>
      </c>
      <c r="C284">
        <v>113</v>
      </c>
      <c r="D284">
        <v>51</v>
      </c>
      <c r="E284">
        <v>96.825622734963417</v>
      </c>
      <c r="F284">
        <f t="shared" si="12"/>
        <v>4.836281906951478</v>
      </c>
      <c r="G284">
        <f t="shared" si="13"/>
        <v>4.7273878187123408</v>
      </c>
      <c r="H284">
        <f t="shared" si="14"/>
        <v>12.931202871943169</v>
      </c>
    </row>
    <row r="285" spans="1:8">
      <c r="A285" s="44">
        <v>444000</v>
      </c>
      <c r="B285" s="43">
        <v>125</v>
      </c>
      <c r="C285">
        <v>111</v>
      </c>
      <c r="D285">
        <v>51</v>
      </c>
      <c r="E285">
        <v>86.784981635368453</v>
      </c>
      <c r="F285">
        <f t="shared" si="12"/>
        <v>4.836281906951478</v>
      </c>
      <c r="G285">
        <f t="shared" si="13"/>
        <v>4.7095302013123339</v>
      </c>
      <c r="H285">
        <f t="shared" si="14"/>
        <v>13.003579841414362</v>
      </c>
    </row>
    <row r="286" spans="1:8">
      <c r="A286" s="44">
        <v>518000</v>
      </c>
      <c r="B286" s="43">
        <v>181</v>
      </c>
      <c r="C286">
        <v>111</v>
      </c>
      <c r="D286">
        <v>51</v>
      </c>
      <c r="E286">
        <v>81.783777054257527</v>
      </c>
      <c r="F286">
        <f t="shared" si="12"/>
        <v>5.2040066870767951</v>
      </c>
      <c r="G286">
        <f t="shared" si="13"/>
        <v>4.7095302013123339</v>
      </c>
      <c r="H286">
        <f t="shared" si="14"/>
        <v>13.15773052124162</v>
      </c>
    </row>
    <row r="287" spans="1:8">
      <c r="A287" s="44">
        <v>420000</v>
      </c>
      <c r="B287" s="43">
        <v>134</v>
      </c>
      <c r="C287">
        <v>99</v>
      </c>
      <c r="D287">
        <v>50</v>
      </c>
      <c r="E287">
        <v>74.706891265471</v>
      </c>
      <c r="F287">
        <f t="shared" si="12"/>
        <v>4.9052747784384296</v>
      </c>
      <c r="G287">
        <f t="shared" si="13"/>
        <v>4.5951198501345898</v>
      </c>
      <c r="H287">
        <f t="shared" si="14"/>
        <v>12.948009990259552</v>
      </c>
    </row>
    <row r="288" spans="1:8">
      <c r="A288" s="44">
        <v>404000</v>
      </c>
      <c r="B288" s="43">
        <v>114</v>
      </c>
      <c r="C288">
        <v>99</v>
      </c>
      <c r="D288">
        <v>51</v>
      </c>
      <c r="E288">
        <v>86.135074862779945</v>
      </c>
      <c r="F288">
        <f t="shared" si="12"/>
        <v>4.7449321283632502</v>
      </c>
      <c r="G288">
        <f t="shared" si="13"/>
        <v>4.5951198501345898</v>
      </c>
      <c r="H288">
        <f t="shared" si="14"/>
        <v>12.909170156943286</v>
      </c>
    </row>
    <row r="289" spans="1:8">
      <c r="A289" s="44">
        <v>403000</v>
      </c>
      <c r="B289" s="43">
        <v>113</v>
      </c>
      <c r="C289">
        <v>99</v>
      </c>
      <c r="D289">
        <v>51</v>
      </c>
      <c r="E289">
        <v>90.728674513130557</v>
      </c>
      <c r="F289">
        <f t="shared" si="12"/>
        <v>4.7361984483944957</v>
      </c>
      <c r="G289">
        <f t="shared" si="13"/>
        <v>4.5951198501345898</v>
      </c>
      <c r="H289">
        <f t="shared" si="14"/>
        <v>12.90669184092882</v>
      </c>
    </row>
    <row r="290" spans="1:8">
      <c r="A290" s="44">
        <v>403000</v>
      </c>
      <c r="B290" s="43">
        <v>113</v>
      </c>
      <c r="C290">
        <v>99</v>
      </c>
      <c r="D290">
        <v>50</v>
      </c>
      <c r="E290">
        <v>101.79054719850249</v>
      </c>
      <c r="F290">
        <f t="shared" si="12"/>
        <v>4.7361984483944957</v>
      </c>
      <c r="G290">
        <f t="shared" si="13"/>
        <v>4.5951198501345898</v>
      </c>
      <c r="H290">
        <f t="shared" si="14"/>
        <v>12.90669184092882</v>
      </c>
    </row>
    <row r="291" spans="1:8">
      <c r="A291" s="44">
        <v>403000</v>
      </c>
      <c r="B291" s="43">
        <v>112</v>
      </c>
      <c r="C291">
        <v>99</v>
      </c>
      <c r="D291">
        <v>50</v>
      </c>
      <c r="E291">
        <v>105.6530688351483</v>
      </c>
      <c r="F291">
        <f t="shared" si="12"/>
        <v>4.7273878187123408</v>
      </c>
      <c r="G291">
        <f t="shared" si="13"/>
        <v>4.5951198501345898</v>
      </c>
      <c r="H291">
        <f t="shared" si="14"/>
        <v>12.90669184092882</v>
      </c>
    </row>
    <row r="292" spans="1:8">
      <c r="A292" s="44">
        <v>404000</v>
      </c>
      <c r="B292" s="43">
        <v>113</v>
      </c>
      <c r="C292">
        <v>99</v>
      </c>
      <c r="D292">
        <v>48</v>
      </c>
      <c r="E292">
        <v>110.9560581891762</v>
      </c>
      <c r="F292">
        <f t="shared" si="12"/>
        <v>4.7361984483944957</v>
      </c>
      <c r="G292">
        <f t="shared" si="13"/>
        <v>4.5951198501345898</v>
      </c>
      <c r="H292">
        <f t="shared" si="14"/>
        <v>12.909170156943286</v>
      </c>
    </row>
    <row r="293" spans="1:8">
      <c r="A293" s="44">
        <v>402000</v>
      </c>
      <c r="B293" s="43">
        <v>111</v>
      </c>
      <c r="C293">
        <v>99</v>
      </c>
      <c r="D293">
        <v>48</v>
      </c>
      <c r="E293">
        <v>121.1688037876033</v>
      </c>
      <c r="F293">
        <f t="shared" si="12"/>
        <v>4.7184988712950942</v>
      </c>
      <c r="G293">
        <f t="shared" si="13"/>
        <v>4.5951198501345898</v>
      </c>
      <c r="H293">
        <f t="shared" si="14"/>
        <v>12.904207367601158</v>
      </c>
    </row>
    <row r="294" spans="1:8">
      <c r="A294" s="44">
        <v>439000</v>
      </c>
      <c r="B294" s="43">
        <v>160</v>
      </c>
      <c r="C294">
        <v>99</v>
      </c>
      <c r="D294">
        <v>48</v>
      </c>
      <c r="E294">
        <v>124.9325195337741</v>
      </c>
      <c r="F294">
        <f t="shared" si="12"/>
        <v>5.0814043649844631</v>
      </c>
      <c r="G294">
        <f t="shared" si="13"/>
        <v>4.5951198501345898</v>
      </c>
      <c r="H294">
        <f t="shared" si="14"/>
        <v>12.992254692057308</v>
      </c>
    </row>
    <row r="295" spans="1:8">
      <c r="A295" s="44">
        <v>364000</v>
      </c>
      <c r="B295" s="43">
        <v>109</v>
      </c>
      <c r="C295">
        <v>98</v>
      </c>
      <c r="D295">
        <v>46</v>
      </c>
      <c r="E295">
        <v>148.34315418707479</v>
      </c>
      <c r="F295">
        <f t="shared" si="12"/>
        <v>4.7004803657924166</v>
      </c>
      <c r="G295">
        <f t="shared" si="13"/>
        <v>4.5849674786705723</v>
      </c>
      <c r="H295">
        <f t="shared" si="14"/>
        <v>12.804909146618877</v>
      </c>
    </row>
    <row r="296" spans="1:8">
      <c r="A296" s="44">
        <v>429000</v>
      </c>
      <c r="B296" s="43">
        <v>106</v>
      </c>
      <c r="C296">
        <v>110</v>
      </c>
      <c r="D296">
        <v>46</v>
      </c>
      <c r="E296">
        <v>147.62145869772621</v>
      </c>
      <c r="F296">
        <f t="shared" si="12"/>
        <v>4.6728288344619058</v>
      </c>
      <c r="G296">
        <f t="shared" si="13"/>
        <v>4.7004803657924166</v>
      </c>
      <c r="H296">
        <f t="shared" si="14"/>
        <v>12.969212197910155</v>
      </c>
    </row>
    <row r="297" spans="1:8">
      <c r="A297" s="44">
        <v>361000</v>
      </c>
      <c r="B297" s="43">
        <v>106</v>
      </c>
      <c r="C297">
        <v>98</v>
      </c>
      <c r="D297">
        <v>46</v>
      </c>
      <c r="E297">
        <v>144.00944697683951</v>
      </c>
      <c r="F297">
        <f t="shared" si="12"/>
        <v>4.6728288344619058</v>
      </c>
      <c r="G297">
        <f t="shared" si="13"/>
        <v>4.5849674786705723</v>
      </c>
      <c r="H297">
        <f t="shared" si="14"/>
        <v>12.796633237315017</v>
      </c>
    </row>
    <row r="298" spans="1:8">
      <c r="A298" s="44">
        <v>404000</v>
      </c>
      <c r="B298" s="43">
        <v>106</v>
      </c>
      <c r="C298">
        <v>102</v>
      </c>
      <c r="D298">
        <v>46</v>
      </c>
      <c r="E298">
        <v>144.06582838980111</v>
      </c>
      <c r="F298">
        <f t="shared" si="12"/>
        <v>4.6728288344619058</v>
      </c>
      <c r="G298">
        <f t="shared" si="13"/>
        <v>4.6249728132842707</v>
      </c>
      <c r="H298">
        <f t="shared" si="14"/>
        <v>12.909170156943286</v>
      </c>
    </row>
    <row r="299" spans="1:8">
      <c r="A299" s="44">
        <v>360000</v>
      </c>
      <c r="B299" s="43">
        <v>113</v>
      </c>
      <c r="C299">
        <v>94</v>
      </c>
      <c r="D299">
        <v>46</v>
      </c>
      <c r="E299">
        <v>113.6130384898449</v>
      </c>
      <c r="F299">
        <f t="shared" si="12"/>
        <v>4.7361984483944957</v>
      </c>
      <c r="G299">
        <f t="shared" si="13"/>
        <v>4.5432947822700038</v>
      </c>
      <c r="H299">
        <f t="shared" si="14"/>
        <v>12.793859310432293</v>
      </c>
    </row>
    <row r="300" spans="1:8">
      <c r="A300" s="44">
        <v>358000</v>
      </c>
      <c r="B300" s="43">
        <v>113</v>
      </c>
      <c r="C300">
        <v>94</v>
      </c>
      <c r="D300">
        <v>46</v>
      </c>
      <c r="E300">
        <v>110.10260460128499</v>
      </c>
      <c r="F300">
        <f t="shared" si="12"/>
        <v>4.7361984483944957</v>
      </c>
      <c r="G300">
        <f t="shared" si="13"/>
        <v>4.5432947822700038</v>
      </c>
      <c r="H300">
        <f t="shared" si="14"/>
        <v>12.788288265382837</v>
      </c>
    </row>
    <row r="301" spans="1:8">
      <c r="A301" s="44">
        <v>358000</v>
      </c>
      <c r="B301" s="43">
        <v>113</v>
      </c>
      <c r="C301">
        <v>94</v>
      </c>
      <c r="D301">
        <v>47</v>
      </c>
      <c r="E301">
        <v>109.97303200183789</v>
      </c>
      <c r="F301">
        <f t="shared" si="12"/>
        <v>4.7361984483944957</v>
      </c>
      <c r="G301">
        <f t="shared" si="13"/>
        <v>4.5432947822700038</v>
      </c>
      <c r="H301">
        <f t="shared" si="14"/>
        <v>12.788288265382837</v>
      </c>
    </row>
    <row r="302" spans="1:8">
      <c r="A302" s="44">
        <v>358000</v>
      </c>
      <c r="B302" s="43">
        <v>113</v>
      </c>
      <c r="C302">
        <v>94</v>
      </c>
      <c r="D302">
        <v>47</v>
      </c>
      <c r="E302">
        <v>108.6975833456917</v>
      </c>
      <c r="F302">
        <f t="shared" si="12"/>
        <v>4.7361984483944957</v>
      </c>
      <c r="G302">
        <f t="shared" si="13"/>
        <v>4.5432947822700038</v>
      </c>
      <c r="H302">
        <f t="shared" si="14"/>
        <v>12.788288265382837</v>
      </c>
    </row>
    <row r="303" spans="1:8">
      <c r="A303" s="44">
        <v>358000</v>
      </c>
      <c r="B303" s="43">
        <v>112</v>
      </c>
      <c r="C303">
        <v>94</v>
      </c>
      <c r="D303">
        <v>47</v>
      </c>
      <c r="E303">
        <v>106.69493629918691</v>
      </c>
      <c r="F303">
        <f t="shared" si="12"/>
        <v>4.7273878187123408</v>
      </c>
      <c r="G303">
        <f t="shared" si="13"/>
        <v>4.5432947822700038</v>
      </c>
      <c r="H303">
        <f t="shared" si="14"/>
        <v>12.788288265382837</v>
      </c>
    </row>
    <row r="304" spans="1:8">
      <c r="A304" s="44">
        <v>355000</v>
      </c>
      <c r="B304" s="43">
        <v>109</v>
      </c>
      <c r="C304">
        <v>94</v>
      </c>
      <c r="D304">
        <v>48</v>
      </c>
      <c r="E304">
        <v>133.60589303937891</v>
      </c>
      <c r="F304">
        <f t="shared" si="12"/>
        <v>4.7004803657924166</v>
      </c>
      <c r="G304">
        <f t="shared" si="13"/>
        <v>4.5432947822700038</v>
      </c>
      <c r="H304">
        <f t="shared" si="14"/>
        <v>12.779873068457553</v>
      </c>
    </row>
    <row r="305" spans="1:8">
      <c r="A305" s="44">
        <v>355000</v>
      </c>
      <c r="B305" s="43">
        <v>109</v>
      </c>
      <c r="C305">
        <v>94</v>
      </c>
      <c r="D305">
        <v>48</v>
      </c>
      <c r="E305">
        <v>132.08900093559819</v>
      </c>
      <c r="F305">
        <f t="shared" si="12"/>
        <v>4.7004803657924166</v>
      </c>
      <c r="G305">
        <f t="shared" si="13"/>
        <v>4.5432947822700038</v>
      </c>
      <c r="H305">
        <f t="shared" si="14"/>
        <v>12.779873068457553</v>
      </c>
    </row>
    <row r="306" spans="1:8">
      <c r="A306" s="44">
        <v>355000</v>
      </c>
      <c r="B306" s="43">
        <v>109</v>
      </c>
      <c r="C306">
        <v>94</v>
      </c>
      <c r="D306">
        <v>49</v>
      </c>
      <c r="E306">
        <v>128.9102037093428</v>
      </c>
      <c r="F306">
        <f t="shared" si="12"/>
        <v>4.7004803657924166</v>
      </c>
      <c r="G306">
        <f t="shared" si="13"/>
        <v>4.5432947822700038</v>
      </c>
      <c r="H306">
        <f t="shared" si="14"/>
        <v>12.779873068457553</v>
      </c>
    </row>
    <row r="307" spans="1:8">
      <c r="A307" s="44">
        <v>386000</v>
      </c>
      <c r="B307" s="43">
        <v>105</v>
      </c>
      <c r="C307">
        <v>94</v>
      </c>
      <c r="D307">
        <v>50</v>
      </c>
      <c r="E307">
        <v>126.4530654138393</v>
      </c>
      <c r="F307">
        <f t="shared" si="12"/>
        <v>4.6634390941120669</v>
      </c>
      <c r="G307">
        <f t="shared" si="13"/>
        <v>4.5432947822700038</v>
      </c>
      <c r="H307">
        <f t="shared" si="14"/>
        <v>12.863592648446968</v>
      </c>
    </row>
    <row r="308" spans="1:8">
      <c r="A308" s="44">
        <v>354000</v>
      </c>
      <c r="B308" s="43">
        <v>108</v>
      </c>
      <c r="C308">
        <v>94</v>
      </c>
      <c r="D308">
        <v>50</v>
      </c>
      <c r="E308">
        <v>125.4836208171042</v>
      </c>
      <c r="F308">
        <f t="shared" si="12"/>
        <v>4.6913478822291435</v>
      </c>
      <c r="G308">
        <f t="shared" si="13"/>
        <v>4.5432947822700038</v>
      </c>
      <c r="H308">
        <f t="shared" si="14"/>
        <v>12.777052192115912</v>
      </c>
    </row>
    <row r="309" spans="1:8">
      <c r="A309" s="44">
        <v>355000</v>
      </c>
      <c r="B309" s="43">
        <v>109</v>
      </c>
      <c r="C309">
        <v>94</v>
      </c>
      <c r="D309">
        <v>50</v>
      </c>
      <c r="E309">
        <v>124.7078023895196</v>
      </c>
      <c r="F309">
        <f t="shared" si="12"/>
        <v>4.7004803657924166</v>
      </c>
      <c r="G309">
        <f t="shared" si="13"/>
        <v>4.5432947822700038</v>
      </c>
      <c r="H309">
        <f t="shared" si="14"/>
        <v>12.779873068457553</v>
      </c>
    </row>
    <row r="310" spans="1:8">
      <c r="A310" s="44">
        <v>355000</v>
      </c>
      <c r="B310" s="43">
        <v>108</v>
      </c>
      <c r="C310">
        <v>94</v>
      </c>
      <c r="D310">
        <v>50</v>
      </c>
      <c r="E310">
        <v>124.4725528689526</v>
      </c>
      <c r="F310">
        <f t="shared" si="12"/>
        <v>4.6913478822291435</v>
      </c>
      <c r="G310">
        <f t="shared" si="13"/>
        <v>4.5432947822700038</v>
      </c>
      <c r="H310">
        <f t="shared" si="14"/>
        <v>12.779873068457553</v>
      </c>
    </row>
    <row r="311" spans="1:8">
      <c r="A311" s="44">
        <v>387000</v>
      </c>
      <c r="B311" s="43">
        <v>149</v>
      </c>
      <c r="C311">
        <v>94</v>
      </c>
      <c r="D311">
        <v>55</v>
      </c>
      <c r="E311">
        <v>101.454212967011</v>
      </c>
      <c r="F311">
        <f t="shared" si="12"/>
        <v>5.0106352940962555</v>
      </c>
      <c r="G311">
        <f t="shared" si="13"/>
        <v>4.5432947822700038</v>
      </c>
      <c r="H311">
        <f t="shared" si="14"/>
        <v>12.866179972011919</v>
      </c>
    </row>
    <row r="312" spans="1:8">
      <c r="A312" s="44">
        <v>387000</v>
      </c>
      <c r="B312" s="43">
        <v>149</v>
      </c>
      <c r="C312">
        <v>94</v>
      </c>
      <c r="D312">
        <v>55</v>
      </c>
      <c r="E312">
        <v>96.446636028327305</v>
      </c>
      <c r="F312">
        <f t="shared" si="12"/>
        <v>5.0106352940962555</v>
      </c>
      <c r="G312">
        <f t="shared" si="13"/>
        <v>4.5432947822700038</v>
      </c>
      <c r="H312">
        <f t="shared" si="14"/>
        <v>12.866179972011919</v>
      </c>
    </row>
    <row r="313" spans="1:8">
      <c r="A313" s="44">
        <v>387000</v>
      </c>
      <c r="B313" s="43">
        <v>149</v>
      </c>
      <c r="C313">
        <v>94</v>
      </c>
      <c r="D313">
        <v>54</v>
      </c>
      <c r="E313">
        <v>91.286630922672643</v>
      </c>
      <c r="F313">
        <f t="shared" si="12"/>
        <v>5.0106352940962555</v>
      </c>
      <c r="G313">
        <f t="shared" si="13"/>
        <v>4.5432947822700038</v>
      </c>
      <c r="H313">
        <f t="shared" si="14"/>
        <v>12.866179972011919</v>
      </c>
    </row>
    <row r="314" spans="1:8">
      <c r="A314" s="44">
        <v>382000</v>
      </c>
      <c r="B314" s="43">
        <v>124</v>
      </c>
      <c r="C314">
        <v>94</v>
      </c>
      <c r="D314">
        <v>55</v>
      </c>
      <c r="E314">
        <v>82.024524769654164</v>
      </c>
      <c r="F314">
        <f t="shared" si="12"/>
        <v>4.8283137373023015</v>
      </c>
      <c r="G314">
        <f t="shared" si="13"/>
        <v>4.5432947822700038</v>
      </c>
      <c r="H314">
        <f t="shared" si="14"/>
        <v>12.853175887588712</v>
      </c>
    </row>
    <row r="315" spans="1:8">
      <c r="A315" s="44">
        <v>384000</v>
      </c>
      <c r="B315" s="43">
        <v>123</v>
      </c>
      <c r="C315">
        <v>94</v>
      </c>
      <c r="D315">
        <v>59</v>
      </c>
      <c r="E315">
        <v>64.714955557915971</v>
      </c>
      <c r="F315">
        <f t="shared" si="12"/>
        <v>4.8202815656050371</v>
      </c>
      <c r="G315">
        <f t="shared" si="13"/>
        <v>4.5432947822700038</v>
      </c>
      <c r="H315">
        <f t="shared" si="14"/>
        <v>12.858397831569864</v>
      </c>
    </row>
    <row r="316" spans="1:8">
      <c r="A316" s="44">
        <v>449000</v>
      </c>
      <c r="B316" s="43">
        <v>135</v>
      </c>
      <c r="C316">
        <v>109</v>
      </c>
      <c r="D316">
        <v>51</v>
      </c>
      <c r="E316">
        <v>97.206665106062047</v>
      </c>
      <c r="F316">
        <f t="shared" si="12"/>
        <v>4.9126548857360524</v>
      </c>
      <c r="G316">
        <f t="shared" si="13"/>
        <v>4.6913478822291435</v>
      </c>
      <c r="H316">
        <f t="shared" si="14"/>
        <v>13.01477816672439</v>
      </c>
    </row>
    <row r="317" spans="1:8">
      <c r="A317" s="44">
        <v>448000</v>
      </c>
      <c r="B317" s="43">
        <v>135</v>
      </c>
      <c r="C317">
        <v>109</v>
      </c>
      <c r="D317">
        <v>51</v>
      </c>
      <c r="E317">
        <v>91.089208771582648</v>
      </c>
      <c r="F317">
        <f t="shared" si="12"/>
        <v>4.9126548857360524</v>
      </c>
      <c r="G317">
        <f t="shared" si="13"/>
        <v>4.6913478822291435</v>
      </c>
      <c r="H317">
        <f t="shared" si="14"/>
        <v>13.012548511397123</v>
      </c>
    </row>
    <row r="318" spans="1:8">
      <c r="A318" s="44">
        <v>428000</v>
      </c>
      <c r="B318" s="43">
        <v>135</v>
      </c>
      <c r="C318">
        <v>109</v>
      </c>
      <c r="D318">
        <v>53</v>
      </c>
      <c r="E318">
        <v>85.426276010446628</v>
      </c>
      <c r="F318">
        <f t="shared" si="12"/>
        <v>4.9126548857360524</v>
      </c>
      <c r="G318">
        <f t="shared" si="13"/>
        <v>4.6913478822291435</v>
      </c>
      <c r="H318">
        <f t="shared" si="14"/>
        <v>12.966878474563934</v>
      </c>
    </row>
    <row r="319" spans="1:8">
      <c r="A319" s="44">
        <v>366000</v>
      </c>
      <c r="B319" s="43">
        <v>122</v>
      </c>
      <c r="C319">
        <v>94</v>
      </c>
      <c r="D319">
        <v>63</v>
      </c>
      <c r="E319">
        <v>45.582501276074908</v>
      </c>
      <c r="F319">
        <f t="shared" si="12"/>
        <v>4.8121843553724171</v>
      </c>
      <c r="G319">
        <f t="shared" si="13"/>
        <v>4.5432947822700038</v>
      </c>
      <c r="H319">
        <f t="shared" si="14"/>
        <v>12.810388612383504</v>
      </c>
    </row>
    <row r="320" spans="1:8">
      <c r="A320" s="44">
        <v>410000</v>
      </c>
      <c r="B320" s="43">
        <v>122</v>
      </c>
      <c r="C320">
        <v>99</v>
      </c>
      <c r="D320">
        <v>44</v>
      </c>
      <c r="E320">
        <v>219.9929559710647</v>
      </c>
      <c r="F320">
        <f t="shared" si="12"/>
        <v>4.8121843553724171</v>
      </c>
      <c r="G320">
        <f t="shared" si="13"/>
        <v>4.5951198501345898</v>
      </c>
      <c r="H320">
        <f t="shared" si="14"/>
        <v>12.923912438680491</v>
      </c>
    </row>
    <row r="321" spans="1:8">
      <c r="A321" s="44">
        <v>411000</v>
      </c>
      <c r="B321" s="43">
        <v>118</v>
      </c>
      <c r="C321">
        <v>99</v>
      </c>
      <c r="D321">
        <v>45</v>
      </c>
      <c r="E321">
        <v>209.96041379028941</v>
      </c>
      <c r="F321">
        <f t="shared" si="12"/>
        <v>4.7791234931115296</v>
      </c>
      <c r="G321">
        <f t="shared" si="13"/>
        <v>4.5951198501345898</v>
      </c>
      <c r="H321">
        <f t="shared" si="14"/>
        <v>12.926348493478372</v>
      </c>
    </row>
    <row r="322" spans="1:8">
      <c r="A322" s="44">
        <v>407000</v>
      </c>
      <c r="B322" s="43">
        <v>118</v>
      </c>
      <c r="C322">
        <v>99</v>
      </c>
      <c r="D322">
        <v>45</v>
      </c>
      <c r="E322">
        <v>204.38310461861539</v>
      </c>
      <c r="F322">
        <f t="shared" ref="F322:F385" si="15">LN(1+B322)</f>
        <v>4.7791234931115296</v>
      </c>
      <c r="G322">
        <f t="shared" ref="G322:G385" si="16">LN(C322)</f>
        <v>4.5951198501345898</v>
      </c>
      <c r="H322">
        <f t="shared" ref="H322:H385" si="17">LN(A322)</f>
        <v>12.916568464424731</v>
      </c>
    </row>
    <row r="323" spans="1:8">
      <c r="A323" s="44">
        <v>410000</v>
      </c>
      <c r="B323" s="43">
        <v>119</v>
      </c>
      <c r="C323">
        <v>99</v>
      </c>
      <c r="D323">
        <v>45</v>
      </c>
      <c r="E323">
        <v>202.54026147384761</v>
      </c>
      <c r="F323">
        <f t="shared" si="15"/>
        <v>4.7874917427820458</v>
      </c>
      <c r="G323">
        <f t="shared" si="16"/>
        <v>4.5951198501345898</v>
      </c>
      <c r="H323">
        <f t="shared" si="17"/>
        <v>12.923912438680491</v>
      </c>
    </row>
    <row r="324" spans="1:8">
      <c r="A324" s="44">
        <v>409000</v>
      </c>
      <c r="B324" s="43">
        <v>114</v>
      </c>
      <c r="C324">
        <v>99</v>
      </c>
      <c r="D324">
        <v>45</v>
      </c>
      <c r="E324">
        <v>207.95353952640181</v>
      </c>
      <c r="F324">
        <f t="shared" si="15"/>
        <v>4.7449321283632502</v>
      </c>
      <c r="G324">
        <f t="shared" si="16"/>
        <v>4.5951198501345898</v>
      </c>
      <c r="H324">
        <f t="shared" si="17"/>
        <v>12.921470435024938</v>
      </c>
    </row>
    <row r="325" spans="1:8">
      <c r="A325" s="44">
        <v>346000</v>
      </c>
      <c r="B325" s="43">
        <v>109</v>
      </c>
      <c r="C325">
        <v>84</v>
      </c>
      <c r="D325">
        <v>49</v>
      </c>
      <c r="E325">
        <v>183.43607221474679</v>
      </c>
      <c r="F325">
        <f t="shared" si="15"/>
        <v>4.7004803657924166</v>
      </c>
      <c r="G325">
        <f t="shared" si="16"/>
        <v>4.4308167988433134</v>
      </c>
      <c r="H325">
        <f t="shared" si="17"/>
        <v>12.754194054039861</v>
      </c>
    </row>
    <row r="326" spans="1:8">
      <c r="A326" s="44">
        <v>350000</v>
      </c>
      <c r="B326" s="43">
        <v>109</v>
      </c>
      <c r="C326">
        <v>84</v>
      </c>
      <c r="D326">
        <v>49</v>
      </c>
      <c r="E326">
        <v>178.50437993768699</v>
      </c>
      <c r="F326">
        <f t="shared" si="15"/>
        <v>4.7004803657924166</v>
      </c>
      <c r="G326">
        <f t="shared" si="16"/>
        <v>4.4308167988433134</v>
      </c>
      <c r="H326">
        <f t="shared" si="17"/>
        <v>12.765688433465597</v>
      </c>
    </row>
    <row r="327" spans="1:8">
      <c r="A327" s="44">
        <v>362000</v>
      </c>
      <c r="B327" s="43">
        <v>118</v>
      </c>
      <c r="C327">
        <v>94</v>
      </c>
      <c r="D327">
        <v>61</v>
      </c>
      <c r="E327">
        <v>45.361589522436923</v>
      </c>
      <c r="F327">
        <f t="shared" si="15"/>
        <v>4.7791234931115296</v>
      </c>
      <c r="G327">
        <f t="shared" si="16"/>
        <v>4.5432947822700038</v>
      </c>
      <c r="H327">
        <f t="shared" si="17"/>
        <v>12.799399490807907</v>
      </c>
    </row>
    <row r="328" spans="1:8">
      <c r="A328" s="44">
        <v>362000</v>
      </c>
      <c r="B328" s="43">
        <v>118</v>
      </c>
      <c r="C328">
        <v>94</v>
      </c>
      <c r="D328">
        <v>59</v>
      </c>
      <c r="E328">
        <v>46.013295144274608</v>
      </c>
      <c r="F328">
        <f t="shared" si="15"/>
        <v>4.7791234931115296</v>
      </c>
      <c r="G328">
        <f t="shared" si="16"/>
        <v>4.5432947822700038</v>
      </c>
      <c r="H328">
        <f t="shared" si="17"/>
        <v>12.799399490807907</v>
      </c>
    </row>
    <row r="329" spans="1:8">
      <c r="A329" s="44">
        <v>362000</v>
      </c>
      <c r="B329" s="43">
        <v>118</v>
      </c>
      <c r="C329">
        <v>94</v>
      </c>
      <c r="D329">
        <v>59</v>
      </c>
      <c r="E329">
        <v>45.59016583823896</v>
      </c>
      <c r="F329">
        <f t="shared" si="15"/>
        <v>4.7791234931115296</v>
      </c>
      <c r="G329">
        <f t="shared" si="16"/>
        <v>4.5432947822700038</v>
      </c>
      <c r="H329">
        <f t="shared" si="17"/>
        <v>12.799399490807907</v>
      </c>
    </row>
    <row r="330" spans="1:8">
      <c r="A330" s="44">
        <v>362000</v>
      </c>
      <c r="B330" s="43">
        <v>118</v>
      </c>
      <c r="C330">
        <v>94</v>
      </c>
      <c r="D330">
        <v>59</v>
      </c>
      <c r="E330">
        <v>45.663866227523869</v>
      </c>
      <c r="F330">
        <f t="shared" si="15"/>
        <v>4.7791234931115296</v>
      </c>
      <c r="G330">
        <f t="shared" si="16"/>
        <v>4.5432947822700038</v>
      </c>
      <c r="H330">
        <f t="shared" si="17"/>
        <v>12.799399490807907</v>
      </c>
    </row>
    <row r="331" spans="1:8">
      <c r="A331" s="44">
        <v>362000</v>
      </c>
      <c r="B331" s="43">
        <v>118</v>
      </c>
      <c r="C331">
        <v>94</v>
      </c>
      <c r="D331">
        <v>59</v>
      </c>
      <c r="E331">
        <v>43.863573940268481</v>
      </c>
      <c r="F331">
        <f t="shared" si="15"/>
        <v>4.7791234931115296</v>
      </c>
      <c r="G331">
        <f t="shared" si="16"/>
        <v>4.5432947822700038</v>
      </c>
      <c r="H331">
        <f t="shared" si="17"/>
        <v>12.799399490807907</v>
      </c>
    </row>
    <row r="332" spans="1:8">
      <c r="A332" s="44">
        <v>362000</v>
      </c>
      <c r="B332" s="43">
        <v>118</v>
      </c>
      <c r="C332">
        <v>94</v>
      </c>
      <c r="D332">
        <v>58</v>
      </c>
      <c r="E332">
        <v>46.240217988963238</v>
      </c>
      <c r="F332">
        <f t="shared" si="15"/>
        <v>4.7791234931115296</v>
      </c>
      <c r="G332">
        <f t="shared" si="16"/>
        <v>4.5432947822700038</v>
      </c>
      <c r="H332">
        <f t="shared" si="17"/>
        <v>12.799399490807907</v>
      </c>
    </row>
    <row r="333" spans="1:8">
      <c r="A333" s="44">
        <v>358000</v>
      </c>
      <c r="B333" s="43">
        <v>112</v>
      </c>
      <c r="C333">
        <v>90</v>
      </c>
      <c r="D333">
        <v>50</v>
      </c>
      <c r="E333">
        <v>77.934640305881743</v>
      </c>
      <c r="F333">
        <f t="shared" si="15"/>
        <v>4.7273878187123408</v>
      </c>
      <c r="G333">
        <f t="shared" si="16"/>
        <v>4.499809670330265</v>
      </c>
      <c r="H333">
        <f t="shared" si="17"/>
        <v>12.788288265382837</v>
      </c>
    </row>
    <row r="334" spans="1:8">
      <c r="A334" s="44">
        <v>358000</v>
      </c>
      <c r="B334" s="43">
        <v>112</v>
      </c>
      <c r="C334">
        <v>90</v>
      </c>
      <c r="D334">
        <v>50</v>
      </c>
      <c r="E334">
        <v>78.321365841887527</v>
      </c>
      <c r="F334">
        <f t="shared" si="15"/>
        <v>4.7273878187123408</v>
      </c>
      <c r="G334">
        <f t="shared" si="16"/>
        <v>4.499809670330265</v>
      </c>
      <c r="H334">
        <f t="shared" si="17"/>
        <v>12.788288265382837</v>
      </c>
    </row>
    <row r="335" spans="1:8">
      <c r="A335" s="44">
        <v>358000</v>
      </c>
      <c r="B335" s="43">
        <v>112</v>
      </c>
      <c r="C335">
        <v>90</v>
      </c>
      <c r="D335">
        <v>49</v>
      </c>
      <c r="E335">
        <v>80.452789083575169</v>
      </c>
      <c r="F335">
        <f t="shared" si="15"/>
        <v>4.7273878187123408</v>
      </c>
      <c r="G335">
        <f t="shared" si="16"/>
        <v>4.499809670330265</v>
      </c>
      <c r="H335">
        <f t="shared" si="17"/>
        <v>12.788288265382837</v>
      </c>
    </row>
    <row r="336" spans="1:8">
      <c r="A336" s="44">
        <v>358000</v>
      </c>
      <c r="B336" s="43">
        <v>112</v>
      </c>
      <c r="C336">
        <v>90</v>
      </c>
      <c r="D336">
        <v>48</v>
      </c>
      <c r="E336">
        <v>81.03388348807465</v>
      </c>
      <c r="F336">
        <f t="shared" si="15"/>
        <v>4.7273878187123408</v>
      </c>
      <c r="G336">
        <f t="shared" si="16"/>
        <v>4.499809670330265</v>
      </c>
      <c r="H336">
        <f t="shared" si="17"/>
        <v>12.788288265382837</v>
      </c>
    </row>
    <row r="337" spans="1:8">
      <c r="A337" s="44">
        <v>358000</v>
      </c>
      <c r="B337" s="43">
        <v>112</v>
      </c>
      <c r="C337">
        <v>90</v>
      </c>
      <c r="D337">
        <v>47</v>
      </c>
      <c r="E337">
        <v>83.192282415209519</v>
      </c>
      <c r="F337">
        <f t="shared" si="15"/>
        <v>4.7273878187123408</v>
      </c>
      <c r="G337">
        <f t="shared" si="16"/>
        <v>4.499809670330265</v>
      </c>
      <c r="H337">
        <f t="shared" si="17"/>
        <v>12.788288265382837</v>
      </c>
    </row>
    <row r="338" spans="1:8">
      <c r="A338" s="44">
        <v>358000</v>
      </c>
      <c r="B338" s="43">
        <v>112</v>
      </c>
      <c r="C338">
        <v>90</v>
      </c>
      <c r="D338">
        <v>46</v>
      </c>
      <c r="E338">
        <v>85.387020318326719</v>
      </c>
      <c r="F338">
        <f t="shared" si="15"/>
        <v>4.7273878187123408</v>
      </c>
      <c r="G338">
        <f t="shared" si="16"/>
        <v>4.499809670330265</v>
      </c>
      <c r="H338">
        <f t="shared" si="17"/>
        <v>12.788288265382837</v>
      </c>
    </row>
    <row r="339" spans="1:8">
      <c r="A339" s="44">
        <v>402000</v>
      </c>
      <c r="B339" s="43">
        <v>111</v>
      </c>
      <c r="C339">
        <v>98</v>
      </c>
      <c r="D339">
        <v>47</v>
      </c>
      <c r="E339">
        <v>122.99993647460791</v>
      </c>
      <c r="F339">
        <f t="shared" si="15"/>
        <v>4.7184988712950942</v>
      </c>
      <c r="G339">
        <f t="shared" si="16"/>
        <v>4.5849674786705723</v>
      </c>
      <c r="H339">
        <f t="shared" si="17"/>
        <v>12.904207367601158</v>
      </c>
    </row>
    <row r="340" spans="1:8">
      <c r="A340" s="44">
        <v>420000</v>
      </c>
      <c r="B340" s="43">
        <v>105</v>
      </c>
      <c r="C340">
        <v>101</v>
      </c>
      <c r="D340">
        <v>47</v>
      </c>
      <c r="E340">
        <v>110.5307373373588</v>
      </c>
      <c r="F340">
        <f t="shared" si="15"/>
        <v>4.6634390941120669</v>
      </c>
      <c r="G340">
        <f t="shared" si="16"/>
        <v>4.6151205168412597</v>
      </c>
      <c r="H340">
        <f t="shared" si="17"/>
        <v>12.948009990259552</v>
      </c>
    </row>
    <row r="341" spans="1:8">
      <c r="A341" s="44">
        <v>361000</v>
      </c>
      <c r="B341" s="43">
        <v>105</v>
      </c>
      <c r="C341">
        <v>98</v>
      </c>
      <c r="D341">
        <v>49</v>
      </c>
      <c r="E341">
        <v>101.196005683832</v>
      </c>
      <c r="F341">
        <f t="shared" si="15"/>
        <v>4.6634390941120669</v>
      </c>
      <c r="G341">
        <f t="shared" si="16"/>
        <v>4.5849674786705723</v>
      </c>
      <c r="H341">
        <f t="shared" si="17"/>
        <v>12.796633237315017</v>
      </c>
    </row>
    <row r="342" spans="1:8">
      <c r="A342" s="44">
        <v>402000</v>
      </c>
      <c r="B342" s="43">
        <v>107</v>
      </c>
      <c r="C342">
        <v>101</v>
      </c>
      <c r="D342">
        <v>49</v>
      </c>
      <c r="E342">
        <v>96.102823295118839</v>
      </c>
      <c r="F342">
        <f t="shared" si="15"/>
        <v>4.6821312271242199</v>
      </c>
      <c r="G342">
        <f t="shared" si="16"/>
        <v>4.6151205168412597</v>
      </c>
      <c r="H342">
        <f t="shared" si="17"/>
        <v>12.904207367601158</v>
      </c>
    </row>
    <row r="343" spans="1:8">
      <c r="A343" s="44">
        <v>387000</v>
      </c>
      <c r="B343" s="43">
        <v>106</v>
      </c>
      <c r="C343">
        <v>101</v>
      </c>
      <c r="D343">
        <v>49</v>
      </c>
      <c r="E343">
        <v>90.754514920795913</v>
      </c>
      <c r="F343">
        <f t="shared" si="15"/>
        <v>4.6728288344619058</v>
      </c>
      <c r="G343">
        <f t="shared" si="16"/>
        <v>4.6151205168412597</v>
      </c>
      <c r="H343">
        <f t="shared" si="17"/>
        <v>12.866179972011919</v>
      </c>
    </row>
    <row r="344" spans="1:8">
      <c r="A344" s="44">
        <v>396000</v>
      </c>
      <c r="B344" s="43">
        <v>106</v>
      </c>
      <c r="C344">
        <v>98</v>
      </c>
      <c r="D344">
        <v>49</v>
      </c>
      <c r="E344">
        <v>86.011674753939275</v>
      </c>
      <c r="F344">
        <f t="shared" si="15"/>
        <v>4.6728288344619058</v>
      </c>
      <c r="G344">
        <f t="shared" si="16"/>
        <v>4.5849674786705723</v>
      </c>
      <c r="H344">
        <f t="shared" si="17"/>
        <v>12.889169490236618</v>
      </c>
    </row>
    <row r="345" spans="1:8">
      <c r="A345" s="44">
        <v>432000</v>
      </c>
      <c r="B345" s="43">
        <v>106</v>
      </c>
      <c r="C345">
        <v>112</v>
      </c>
      <c r="D345">
        <v>49</v>
      </c>
      <c r="E345">
        <v>81.814304812947967</v>
      </c>
      <c r="F345">
        <f t="shared" si="15"/>
        <v>4.6728288344619058</v>
      </c>
      <c r="G345">
        <f t="shared" si="16"/>
        <v>4.7184988712950942</v>
      </c>
      <c r="H345">
        <f t="shared" si="17"/>
        <v>12.976180867226248</v>
      </c>
    </row>
    <row r="346" spans="1:8">
      <c r="A346" s="44">
        <v>373000</v>
      </c>
      <c r="B346" s="43">
        <v>120</v>
      </c>
      <c r="C346">
        <v>98</v>
      </c>
      <c r="D346">
        <v>49</v>
      </c>
      <c r="E346">
        <v>76.413058190839294</v>
      </c>
      <c r="F346">
        <f t="shared" si="15"/>
        <v>4.7957905455967413</v>
      </c>
      <c r="G346">
        <f t="shared" si="16"/>
        <v>4.5849674786705723</v>
      </c>
      <c r="H346">
        <f t="shared" si="17"/>
        <v>12.829333698625952</v>
      </c>
    </row>
    <row r="347" spans="1:8">
      <c r="A347" s="44">
        <v>350000</v>
      </c>
      <c r="B347" s="43">
        <v>103</v>
      </c>
      <c r="C347">
        <v>94</v>
      </c>
      <c r="D347">
        <v>58</v>
      </c>
      <c r="E347">
        <v>47.133755180974013</v>
      </c>
      <c r="F347">
        <f t="shared" si="15"/>
        <v>4.6443908991413725</v>
      </c>
      <c r="G347">
        <f t="shared" si="16"/>
        <v>4.5432947822700038</v>
      </c>
      <c r="H347">
        <f t="shared" si="17"/>
        <v>12.765688433465597</v>
      </c>
    </row>
    <row r="348" spans="1:8">
      <c r="A348" s="44">
        <v>350000</v>
      </c>
      <c r="B348" s="43">
        <v>103</v>
      </c>
      <c r="C348">
        <v>94</v>
      </c>
      <c r="D348">
        <v>58</v>
      </c>
      <c r="E348">
        <v>44.719192628839863</v>
      </c>
      <c r="F348">
        <f t="shared" si="15"/>
        <v>4.6443908991413725</v>
      </c>
      <c r="G348">
        <f t="shared" si="16"/>
        <v>4.5432947822700038</v>
      </c>
      <c r="H348">
        <f t="shared" si="17"/>
        <v>12.765688433465597</v>
      </c>
    </row>
    <row r="349" spans="1:8">
      <c r="A349" s="44">
        <v>351000</v>
      </c>
      <c r="B349" s="43">
        <v>104</v>
      </c>
      <c r="C349">
        <v>94</v>
      </c>
      <c r="D349">
        <v>59</v>
      </c>
      <c r="E349">
        <v>45.12006032129046</v>
      </c>
      <c r="F349">
        <f t="shared" si="15"/>
        <v>4.6539603501575231</v>
      </c>
      <c r="G349">
        <f t="shared" si="16"/>
        <v>4.5432947822700038</v>
      </c>
      <c r="H349">
        <f t="shared" si="17"/>
        <v>12.768541502448002</v>
      </c>
    </row>
    <row r="350" spans="1:8">
      <c r="A350" s="44">
        <v>382000</v>
      </c>
      <c r="B350" s="43">
        <v>100</v>
      </c>
      <c r="C350">
        <v>94</v>
      </c>
      <c r="D350">
        <v>59</v>
      </c>
      <c r="E350">
        <v>44.763229765426509</v>
      </c>
      <c r="F350">
        <f t="shared" si="15"/>
        <v>4.6151205168412597</v>
      </c>
      <c r="G350">
        <f t="shared" si="16"/>
        <v>4.5432947822700038</v>
      </c>
      <c r="H350">
        <f t="shared" si="17"/>
        <v>12.853175887588712</v>
      </c>
    </row>
    <row r="351" spans="1:8">
      <c r="A351" s="44">
        <v>362000</v>
      </c>
      <c r="B351" s="43">
        <v>117</v>
      </c>
      <c r="C351">
        <v>94</v>
      </c>
      <c r="D351">
        <v>58</v>
      </c>
      <c r="E351">
        <v>44.405702881860847</v>
      </c>
      <c r="F351">
        <f t="shared" si="15"/>
        <v>4.7706846244656651</v>
      </c>
      <c r="G351">
        <f t="shared" si="16"/>
        <v>4.5432947822700038</v>
      </c>
      <c r="H351">
        <f t="shared" si="17"/>
        <v>12.799399490807907</v>
      </c>
    </row>
    <row r="352" spans="1:8">
      <c r="A352" s="44">
        <v>459000</v>
      </c>
      <c r="B352" s="43">
        <v>157</v>
      </c>
      <c r="C352">
        <v>107</v>
      </c>
      <c r="D352">
        <v>51</v>
      </c>
      <c r="E352">
        <v>101.8789297846801</v>
      </c>
      <c r="F352">
        <f t="shared" si="15"/>
        <v>5.0625950330269669</v>
      </c>
      <c r="G352">
        <f t="shared" si="16"/>
        <v>4.6728288344619058</v>
      </c>
      <c r="H352">
        <f t="shared" si="17"/>
        <v>13.036805489042683</v>
      </c>
    </row>
    <row r="353" spans="1:8">
      <c r="A353" s="44">
        <v>366000</v>
      </c>
      <c r="B353" s="43">
        <v>122</v>
      </c>
      <c r="C353">
        <v>94</v>
      </c>
      <c r="D353">
        <v>62</v>
      </c>
      <c r="E353">
        <v>45.450031534870767</v>
      </c>
      <c r="F353">
        <f t="shared" si="15"/>
        <v>4.8121843553724171</v>
      </c>
      <c r="G353">
        <f t="shared" si="16"/>
        <v>4.5432947822700038</v>
      </c>
      <c r="H353">
        <f t="shared" si="17"/>
        <v>12.810388612383504</v>
      </c>
    </row>
    <row r="354" spans="1:8">
      <c r="A354" s="44">
        <v>366000</v>
      </c>
      <c r="B354" s="43">
        <v>122</v>
      </c>
      <c r="C354">
        <v>94</v>
      </c>
      <c r="D354">
        <v>61</v>
      </c>
      <c r="E354">
        <v>45.080198445504571</v>
      </c>
      <c r="F354">
        <f t="shared" si="15"/>
        <v>4.8121843553724171</v>
      </c>
      <c r="G354">
        <f t="shared" si="16"/>
        <v>4.5432947822700038</v>
      </c>
      <c r="H354">
        <f t="shared" si="17"/>
        <v>12.810388612383504</v>
      </c>
    </row>
    <row r="355" spans="1:8">
      <c r="A355" s="44">
        <v>365000</v>
      </c>
      <c r="B355" s="43">
        <v>121</v>
      </c>
      <c r="C355">
        <v>94</v>
      </c>
      <c r="D355">
        <v>60</v>
      </c>
      <c r="E355">
        <v>48.983820483967477</v>
      </c>
      <c r="F355">
        <f t="shared" si="15"/>
        <v>4.8040210447332568</v>
      </c>
      <c r="G355">
        <f t="shared" si="16"/>
        <v>4.5432947822700038</v>
      </c>
      <c r="H355">
        <f t="shared" si="17"/>
        <v>12.807652632564629</v>
      </c>
    </row>
    <row r="356" spans="1:8">
      <c r="A356" s="44">
        <v>350000</v>
      </c>
      <c r="B356" s="43">
        <v>103</v>
      </c>
      <c r="C356">
        <v>94</v>
      </c>
      <c r="D356">
        <v>60</v>
      </c>
      <c r="E356">
        <v>48.95408242960557</v>
      </c>
      <c r="F356">
        <f t="shared" si="15"/>
        <v>4.6443908991413725</v>
      </c>
      <c r="G356">
        <f t="shared" si="16"/>
        <v>4.5432947822700038</v>
      </c>
      <c r="H356">
        <f t="shared" si="17"/>
        <v>12.765688433465597</v>
      </c>
    </row>
    <row r="357" spans="1:8">
      <c r="A357" s="44">
        <v>351000</v>
      </c>
      <c r="B357" s="43">
        <v>104</v>
      </c>
      <c r="C357">
        <v>94</v>
      </c>
      <c r="D357">
        <v>59</v>
      </c>
      <c r="E357">
        <v>45.604647507958688</v>
      </c>
      <c r="F357">
        <f t="shared" si="15"/>
        <v>4.6539603501575231</v>
      </c>
      <c r="G357">
        <f t="shared" si="16"/>
        <v>4.5432947822700038</v>
      </c>
      <c r="H357">
        <f t="shared" si="17"/>
        <v>12.768541502448002</v>
      </c>
    </row>
    <row r="358" spans="1:8">
      <c r="A358" s="44">
        <v>436000</v>
      </c>
      <c r="B358" s="43">
        <v>185</v>
      </c>
      <c r="C358">
        <v>94</v>
      </c>
      <c r="D358">
        <v>59</v>
      </c>
      <c r="E358">
        <v>45.361127701256088</v>
      </c>
      <c r="F358">
        <f t="shared" si="15"/>
        <v>5.2257466737132017</v>
      </c>
      <c r="G358">
        <f t="shared" si="16"/>
        <v>4.5432947822700038</v>
      </c>
      <c r="H358">
        <f t="shared" si="17"/>
        <v>12.985397522331171</v>
      </c>
    </row>
    <row r="359" spans="1:8">
      <c r="A359" s="44">
        <v>362000</v>
      </c>
      <c r="B359" s="43">
        <v>118</v>
      </c>
      <c r="C359">
        <v>94</v>
      </c>
      <c r="D359">
        <v>60</v>
      </c>
      <c r="E359">
        <v>45.448296261822229</v>
      </c>
      <c r="F359">
        <f t="shared" si="15"/>
        <v>4.7791234931115296</v>
      </c>
      <c r="G359">
        <f t="shared" si="16"/>
        <v>4.5432947822700038</v>
      </c>
      <c r="H359">
        <f t="shared" si="17"/>
        <v>12.799399490807907</v>
      </c>
    </row>
    <row r="360" spans="1:8">
      <c r="A360" s="44">
        <v>355000</v>
      </c>
      <c r="B360" s="43">
        <v>110</v>
      </c>
      <c r="C360">
        <v>94</v>
      </c>
      <c r="D360">
        <v>49</v>
      </c>
      <c r="E360">
        <v>160.19284263159611</v>
      </c>
      <c r="F360">
        <f t="shared" si="15"/>
        <v>4.7095302013123339</v>
      </c>
      <c r="G360">
        <f t="shared" si="16"/>
        <v>4.5432947822700038</v>
      </c>
      <c r="H360">
        <f t="shared" si="17"/>
        <v>12.779873068457553</v>
      </c>
    </row>
    <row r="361" spans="1:8">
      <c r="A361" s="44">
        <v>398000</v>
      </c>
      <c r="B361" s="43">
        <v>106</v>
      </c>
      <c r="C361">
        <v>98</v>
      </c>
      <c r="D361">
        <v>46</v>
      </c>
      <c r="E361">
        <v>189.49659864674001</v>
      </c>
      <c r="F361">
        <f t="shared" si="15"/>
        <v>4.6728288344619058</v>
      </c>
      <c r="G361">
        <f t="shared" si="16"/>
        <v>4.5849674786705723</v>
      </c>
      <c r="H361">
        <f t="shared" si="17"/>
        <v>12.894207284266574</v>
      </c>
    </row>
    <row r="362" spans="1:8">
      <c r="A362" s="44">
        <v>409000</v>
      </c>
      <c r="B362" s="43">
        <v>106</v>
      </c>
      <c r="C362">
        <v>98</v>
      </c>
      <c r="D362">
        <v>45</v>
      </c>
      <c r="E362">
        <v>196.84295454638621</v>
      </c>
      <c r="F362">
        <f t="shared" si="15"/>
        <v>4.6728288344619058</v>
      </c>
      <c r="G362">
        <f t="shared" si="16"/>
        <v>4.5849674786705723</v>
      </c>
      <c r="H362">
        <f t="shared" si="17"/>
        <v>12.921470435024938</v>
      </c>
    </row>
    <row r="363" spans="1:8">
      <c r="A363" s="44">
        <v>375000</v>
      </c>
      <c r="B363" s="43">
        <v>106</v>
      </c>
      <c r="C363">
        <v>102</v>
      </c>
      <c r="D363">
        <v>45</v>
      </c>
      <c r="E363">
        <v>174.56515017431761</v>
      </c>
      <c r="F363">
        <f t="shared" si="15"/>
        <v>4.6728288344619058</v>
      </c>
      <c r="G363">
        <f t="shared" si="16"/>
        <v>4.6249728132842707</v>
      </c>
      <c r="H363">
        <f t="shared" si="17"/>
        <v>12.834681304952548</v>
      </c>
    </row>
    <row r="364" spans="1:8">
      <c r="A364" s="44">
        <v>408000</v>
      </c>
      <c r="B364" s="43">
        <v>119</v>
      </c>
      <c r="C364">
        <v>99</v>
      </c>
      <c r="D364">
        <v>46</v>
      </c>
      <c r="E364">
        <v>167.61699248855791</v>
      </c>
      <c r="F364">
        <f t="shared" si="15"/>
        <v>4.7874917427820458</v>
      </c>
      <c r="G364">
        <f t="shared" si="16"/>
        <v>4.5951198501345898</v>
      </c>
      <c r="H364">
        <f t="shared" si="17"/>
        <v>12.919022453386299</v>
      </c>
    </row>
    <row r="365" spans="1:8">
      <c r="A365" s="44">
        <v>413000</v>
      </c>
      <c r="B365" s="43">
        <v>125</v>
      </c>
      <c r="C365">
        <v>99</v>
      </c>
      <c r="D365">
        <v>50</v>
      </c>
      <c r="E365">
        <v>91.357088821131924</v>
      </c>
      <c r="F365">
        <f t="shared" si="15"/>
        <v>4.836281906951478</v>
      </c>
      <c r="G365">
        <f t="shared" si="16"/>
        <v>4.5951198501345898</v>
      </c>
      <c r="H365">
        <f t="shared" si="17"/>
        <v>12.931202871943169</v>
      </c>
    </row>
    <row r="366" spans="1:8">
      <c r="A366" s="44">
        <v>420000</v>
      </c>
      <c r="B366" s="43">
        <v>113</v>
      </c>
      <c r="C366">
        <v>100</v>
      </c>
      <c r="D366">
        <v>50</v>
      </c>
      <c r="E366">
        <v>95.179686763470812</v>
      </c>
      <c r="F366">
        <f t="shared" si="15"/>
        <v>4.7361984483944957</v>
      </c>
      <c r="G366">
        <f t="shared" si="16"/>
        <v>4.6051701859880918</v>
      </c>
      <c r="H366">
        <f t="shared" si="17"/>
        <v>12.948009990259552</v>
      </c>
    </row>
    <row r="367" spans="1:8">
      <c r="A367" s="44">
        <v>401000</v>
      </c>
      <c r="B367" s="43">
        <v>109</v>
      </c>
      <c r="C367">
        <v>98</v>
      </c>
      <c r="D367">
        <v>47</v>
      </c>
      <c r="E367">
        <v>150.44090669232671</v>
      </c>
      <c r="F367">
        <f t="shared" si="15"/>
        <v>4.7004803657924166</v>
      </c>
      <c r="G367">
        <f t="shared" si="16"/>
        <v>4.5849674786705723</v>
      </c>
      <c r="H367">
        <f t="shared" si="17"/>
        <v>12.901716706288706</v>
      </c>
    </row>
    <row r="368" spans="1:8">
      <c r="A368" s="44">
        <v>358000</v>
      </c>
      <c r="B368" s="43">
        <v>113</v>
      </c>
      <c r="C368">
        <v>94</v>
      </c>
      <c r="D368">
        <v>46</v>
      </c>
      <c r="E368">
        <v>111.06620042153681</v>
      </c>
      <c r="F368">
        <f t="shared" si="15"/>
        <v>4.7361984483944957</v>
      </c>
      <c r="G368">
        <f t="shared" si="16"/>
        <v>4.5432947822700038</v>
      </c>
      <c r="H368">
        <f t="shared" si="17"/>
        <v>12.788288265382837</v>
      </c>
    </row>
    <row r="369" spans="1:8">
      <c r="A369" s="44">
        <v>358000</v>
      </c>
      <c r="B369" s="43">
        <v>109</v>
      </c>
      <c r="C369">
        <v>94</v>
      </c>
      <c r="D369">
        <v>49</v>
      </c>
      <c r="E369">
        <v>130.7484911264246</v>
      </c>
      <c r="F369">
        <f t="shared" si="15"/>
        <v>4.7004803657924166</v>
      </c>
      <c r="G369">
        <f t="shared" si="16"/>
        <v>4.5432947822700038</v>
      </c>
      <c r="H369">
        <f t="shared" si="17"/>
        <v>12.788288265382837</v>
      </c>
    </row>
    <row r="370" spans="1:8">
      <c r="A370" s="44">
        <v>383000</v>
      </c>
      <c r="B370" s="43">
        <v>124</v>
      </c>
      <c r="C370">
        <v>94</v>
      </c>
      <c r="D370">
        <v>54</v>
      </c>
      <c r="E370">
        <v>75.317341262527222</v>
      </c>
      <c r="F370">
        <f t="shared" si="15"/>
        <v>4.8283137373023015</v>
      </c>
      <c r="G370">
        <f t="shared" si="16"/>
        <v>4.5432947822700038</v>
      </c>
      <c r="H370">
        <f t="shared" si="17"/>
        <v>12.855790268162783</v>
      </c>
    </row>
    <row r="371" spans="1:8">
      <c r="A371" s="44">
        <v>461000</v>
      </c>
      <c r="B371" s="43">
        <v>158</v>
      </c>
      <c r="C371">
        <v>107</v>
      </c>
      <c r="D371">
        <v>53</v>
      </c>
      <c r="E371">
        <v>74.216324028959917</v>
      </c>
      <c r="F371">
        <f t="shared" si="15"/>
        <v>5.0689042022202315</v>
      </c>
      <c r="G371">
        <f t="shared" si="16"/>
        <v>4.6728288344619058</v>
      </c>
      <c r="H371">
        <f t="shared" si="17"/>
        <v>13.041153321978786</v>
      </c>
    </row>
    <row r="372" spans="1:8">
      <c r="A372" s="44">
        <v>366000</v>
      </c>
      <c r="B372" s="43">
        <v>122</v>
      </c>
      <c r="C372">
        <v>94</v>
      </c>
      <c r="D372">
        <v>61</v>
      </c>
      <c r="E372">
        <v>45.070458775962727</v>
      </c>
      <c r="F372">
        <f t="shared" si="15"/>
        <v>4.8121843553724171</v>
      </c>
      <c r="G372">
        <f t="shared" si="16"/>
        <v>4.5432947822700038</v>
      </c>
      <c r="H372">
        <f t="shared" si="17"/>
        <v>12.810388612383504</v>
      </c>
    </row>
    <row r="373" spans="1:8">
      <c r="A373" s="44">
        <v>362000</v>
      </c>
      <c r="B373" s="43">
        <v>118</v>
      </c>
      <c r="C373">
        <v>94</v>
      </c>
      <c r="D373">
        <v>60</v>
      </c>
      <c r="E373">
        <v>46.315171296090213</v>
      </c>
      <c r="F373">
        <f t="shared" si="15"/>
        <v>4.7791234931115296</v>
      </c>
      <c r="G373">
        <f t="shared" si="16"/>
        <v>4.5432947822700038</v>
      </c>
      <c r="H373">
        <f t="shared" si="17"/>
        <v>12.799399490807907</v>
      </c>
    </row>
    <row r="374" spans="1:8">
      <c r="A374" s="44">
        <v>365000</v>
      </c>
      <c r="B374" s="43">
        <v>122</v>
      </c>
      <c r="C374">
        <v>94</v>
      </c>
      <c r="D374">
        <v>61</v>
      </c>
      <c r="E374">
        <v>44.30395061076662</v>
      </c>
      <c r="F374">
        <f t="shared" si="15"/>
        <v>4.8121843553724171</v>
      </c>
      <c r="G374">
        <f t="shared" si="16"/>
        <v>4.5432947822700038</v>
      </c>
      <c r="H374">
        <f t="shared" si="17"/>
        <v>12.807652632564629</v>
      </c>
    </row>
    <row r="375" spans="1:8">
      <c r="A375" s="44">
        <v>362000</v>
      </c>
      <c r="B375" s="43">
        <v>118</v>
      </c>
      <c r="C375">
        <v>94</v>
      </c>
      <c r="D375">
        <v>60</v>
      </c>
      <c r="E375">
        <v>44.965119453184933</v>
      </c>
      <c r="F375">
        <f t="shared" si="15"/>
        <v>4.7791234931115296</v>
      </c>
      <c r="G375">
        <f t="shared" si="16"/>
        <v>4.5432947822700038</v>
      </c>
      <c r="H375">
        <f t="shared" si="17"/>
        <v>12.799399490807907</v>
      </c>
    </row>
    <row r="376" spans="1:8">
      <c r="A376" s="44">
        <v>362000</v>
      </c>
      <c r="B376" s="43">
        <v>118</v>
      </c>
      <c r="C376">
        <v>94</v>
      </c>
      <c r="D376">
        <v>59</v>
      </c>
      <c r="E376">
        <v>44.858942963559393</v>
      </c>
      <c r="F376">
        <f t="shared" si="15"/>
        <v>4.7791234931115296</v>
      </c>
      <c r="G376">
        <f t="shared" si="16"/>
        <v>4.5432947822700038</v>
      </c>
      <c r="H376">
        <f t="shared" si="17"/>
        <v>12.799399490807907</v>
      </c>
    </row>
    <row r="377" spans="1:8">
      <c r="A377" s="44">
        <v>426000</v>
      </c>
      <c r="B377" s="43">
        <v>105</v>
      </c>
      <c r="C377">
        <v>114</v>
      </c>
      <c r="D377">
        <v>46</v>
      </c>
      <c r="E377">
        <v>106.3707943852326</v>
      </c>
      <c r="F377">
        <f t="shared" si="15"/>
        <v>4.6634390941120669</v>
      </c>
      <c r="G377">
        <f t="shared" si="16"/>
        <v>4.7361984483944957</v>
      </c>
      <c r="H377">
        <f t="shared" si="17"/>
        <v>12.962194625251508</v>
      </c>
    </row>
    <row r="378" spans="1:8">
      <c r="A378" s="44">
        <v>373000</v>
      </c>
      <c r="B378" s="43">
        <v>121</v>
      </c>
      <c r="C378">
        <v>98</v>
      </c>
      <c r="D378">
        <v>48</v>
      </c>
      <c r="E378">
        <v>71.752714523547652</v>
      </c>
      <c r="F378">
        <f t="shared" si="15"/>
        <v>4.8040210447332568</v>
      </c>
      <c r="G378">
        <f t="shared" si="16"/>
        <v>4.5849674786705723</v>
      </c>
      <c r="H378">
        <f t="shared" si="17"/>
        <v>12.829333698625952</v>
      </c>
    </row>
    <row r="379" spans="1:8">
      <c r="A379" s="44">
        <v>361000</v>
      </c>
      <c r="B379" s="43">
        <v>116</v>
      </c>
      <c r="C379">
        <v>94</v>
      </c>
      <c r="D379">
        <v>58</v>
      </c>
      <c r="E379">
        <v>43.962008913680307</v>
      </c>
      <c r="F379">
        <f t="shared" si="15"/>
        <v>4.7621739347977563</v>
      </c>
      <c r="G379">
        <f t="shared" si="16"/>
        <v>4.5432947822700038</v>
      </c>
      <c r="H379">
        <f t="shared" si="17"/>
        <v>12.796633237315017</v>
      </c>
    </row>
    <row r="380" spans="1:8">
      <c r="A380" s="44">
        <v>361000</v>
      </c>
      <c r="B380" s="43">
        <v>116</v>
      </c>
      <c r="C380">
        <v>94</v>
      </c>
      <c r="D380">
        <v>58</v>
      </c>
      <c r="E380">
        <v>44.160331607665093</v>
      </c>
      <c r="F380">
        <f t="shared" si="15"/>
        <v>4.7621739347977563</v>
      </c>
      <c r="G380">
        <f t="shared" si="16"/>
        <v>4.5432947822700038</v>
      </c>
      <c r="H380">
        <f t="shared" si="17"/>
        <v>12.796633237315017</v>
      </c>
    </row>
    <row r="381" spans="1:8">
      <c r="A381" s="44">
        <v>407000</v>
      </c>
      <c r="B381" s="43">
        <v>118</v>
      </c>
      <c r="C381">
        <v>99</v>
      </c>
      <c r="D381">
        <v>45</v>
      </c>
      <c r="E381">
        <v>199.65796511702709</v>
      </c>
      <c r="F381">
        <f t="shared" si="15"/>
        <v>4.7791234931115296</v>
      </c>
      <c r="G381">
        <f t="shared" si="16"/>
        <v>4.5951198501345898</v>
      </c>
      <c r="H381">
        <f t="shared" si="17"/>
        <v>12.916568464424731</v>
      </c>
    </row>
    <row r="382" spans="1:8">
      <c r="A382" s="44">
        <v>422000</v>
      </c>
      <c r="B382" s="43">
        <v>118</v>
      </c>
      <c r="C382">
        <v>99</v>
      </c>
      <c r="D382">
        <v>44</v>
      </c>
      <c r="E382">
        <v>213.85344167258961</v>
      </c>
      <c r="F382">
        <f t="shared" si="15"/>
        <v>4.7791234931115296</v>
      </c>
      <c r="G382">
        <f t="shared" si="16"/>
        <v>4.5951198501345898</v>
      </c>
      <c r="H382">
        <f t="shared" si="17"/>
        <v>12.952760593018148</v>
      </c>
    </row>
    <row r="383" spans="1:8">
      <c r="A383" s="44">
        <v>367000</v>
      </c>
      <c r="B383" s="43">
        <v>114</v>
      </c>
      <c r="C383">
        <v>99</v>
      </c>
      <c r="D383">
        <v>45</v>
      </c>
      <c r="E383">
        <v>212.74324140139549</v>
      </c>
      <c r="F383">
        <f t="shared" si="15"/>
        <v>4.7449321283632502</v>
      </c>
      <c r="G383">
        <f t="shared" si="16"/>
        <v>4.5951198501345898</v>
      </c>
      <c r="H383">
        <f t="shared" si="17"/>
        <v>12.813117127036707</v>
      </c>
    </row>
    <row r="384" spans="1:8">
      <c r="A384" s="44">
        <v>408000</v>
      </c>
      <c r="B384" s="43">
        <v>119</v>
      </c>
      <c r="C384">
        <v>99</v>
      </c>
      <c r="D384">
        <v>46</v>
      </c>
      <c r="E384">
        <v>172.632386073417</v>
      </c>
      <c r="F384">
        <f t="shared" si="15"/>
        <v>4.7874917427820458</v>
      </c>
      <c r="G384">
        <f t="shared" si="16"/>
        <v>4.5951198501345898</v>
      </c>
      <c r="H384">
        <f t="shared" si="17"/>
        <v>12.919022453386299</v>
      </c>
    </row>
    <row r="385" spans="1:8">
      <c r="A385" s="44">
        <v>410000</v>
      </c>
      <c r="B385" s="43">
        <v>122</v>
      </c>
      <c r="C385">
        <v>99</v>
      </c>
      <c r="D385">
        <v>48</v>
      </c>
      <c r="E385">
        <v>137.91080151076031</v>
      </c>
      <c r="F385">
        <f t="shared" si="15"/>
        <v>4.8121843553724171</v>
      </c>
      <c r="G385">
        <f t="shared" si="16"/>
        <v>4.5951198501345898</v>
      </c>
      <c r="H385">
        <f t="shared" si="17"/>
        <v>12.923912438680491</v>
      </c>
    </row>
    <row r="386" spans="1:8">
      <c r="A386" s="44">
        <v>497000</v>
      </c>
      <c r="B386" s="43">
        <v>124</v>
      </c>
      <c r="C386">
        <v>113</v>
      </c>
      <c r="D386">
        <v>51</v>
      </c>
      <c r="E386">
        <v>101.6129579925005</v>
      </c>
      <c r="F386">
        <f t="shared" ref="F386:F449" si="18">LN(1+B386)</f>
        <v>4.8283137373023015</v>
      </c>
      <c r="G386">
        <f t="shared" ref="G386:G449" si="19">LN(C386)</f>
        <v>4.7273878187123408</v>
      </c>
      <c r="H386">
        <f t="shared" ref="H386:H449" si="20">LN(A386)</f>
        <v>13.116345305078767</v>
      </c>
    </row>
    <row r="387" spans="1:8">
      <c r="A387" s="44">
        <v>387000</v>
      </c>
      <c r="B387" s="43">
        <v>112</v>
      </c>
      <c r="C387">
        <v>99</v>
      </c>
      <c r="D387">
        <v>50</v>
      </c>
      <c r="E387">
        <v>80.93607067671249</v>
      </c>
      <c r="F387">
        <f t="shared" si="18"/>
        <v>4.7273878187123408</v>
      </c>
      <c r="G387">
        <f t="shared" si="19"/>
        <v>4.5951198501345898</v>
      </c>
      <c r="H387">
        <f t="shared" si="20"/>
        <v>12.866179972011919</v>
      </c>
    </row>
    <row r="388" spans="1:8">
      <c r="A388" s="44">
        <v>405000</v>
      </c>
      <c r="B388" s="43">
        <v>111</v>
      </c>
      <c r="C388">
        <v>99</v>
      </c>
      <c r="D388">
        <v>48</v>
      </c>
      <c r="E388">
        <v>115.6353240070999</v>
      </c>
      <c r="F388">
        <f t="shared" si="18"/>
        <v>4.7184988712950942</v>
      </c>
      <c r="G388">
        <f t="shared" si="19"/>
        <v>4.5951198501345898</v>
      </c>
      <c r="H388">
        <f t="shared" si="20"/>
        <v>12.911642346088676</v>
      </c>
    </row>
    <row r="389" spans="1:8">
      <c r="A389" s="44">
        <v>358000</v>
      </c>
      <c r="B389" s="43">
        <v>113</v>
      </c>
      <c r="C389">
        <v>94</v>
      </c>
      <c r="D389">
        <v>47</v>
      </c>
      <c r="E389">
        <v>108.48128476726539</v>
      </c>
      <c r="F389">
        <f t="shared" si="18"/>
        <v>4.7361984483944957</v>
      </c>
      <c r="G389">
        <f t="shared" si="19"/>
        <v>4.5432947822700038</v>
      </c>
      <c r="H389">
        <f t="shared" si="20"/>
        <v>12.788288265382837</v>
      </c>
    </row>
    <row r="390" spans="1:8">
      <c r="A390" s="44">
        <v>355000</v>
      </c>
      <c r="B390" s="43">
        <v>109</v>
      </c>
      <c r="C390">
        <v>94</v>
      </c>
      <c r="D390">
        <v>50</v>
      </c>
      <c r="E390">
        <v>128.0024692970037</v>
      </c>
      <c r="F390">
        <f t="shared" si="18"/>
        <v>4.7004803657924166</v>
      </c>
      <c r="G390">
        <f t="shared" si="19"/>
        <v>4.5432947822700038</v>
      </c>
      <c r="H390">
        <f t="shared" si="20"/>
        <v>12.779873068457553</v>
      </c>
    </row>
    <row r="391" spans="1:8">
      <c r="A391" s="44">
        <v>387000</v>
      </c>
      <c r="B391" s="43">
        <v>149</v>
      </c>
      <c r="C391">
        <v>94</v>
      </c>
      <c r="D391">
        <v>54</v>
      </c>
      <c r="E391">
        <v>104.7911073155754</v>
      </c>
      <c r="F391">
        <f t="shared" si="18"/>
        <v>5.0106352940962555</v>
      </c>
      <c r="G391">
        <f t="shared" si="19"/>
        <v>4.5432947822700038</v>
      </c>
      <c r="H391">
        <f t="shared" si="20"/>
        <v>12.866179972011919</v>
      </c>
    </row>
    <row r="392" spans="1:8">
      <c r="A392" s="44">
        <v>367000</v>
      </c>
      <c r="B392" s="43">
        <v>124</v>
      </c>
      <c r="C392">
        <v>94</v>
      </c>
      <c r="D392">
        <v>54</v>
      </c>
      <c r="E392">
        <v>70.935212043964341</v>
      </c>
      <c r="F392">
        <f t="shared" si="18"/>
        <v>4.8283137373023015</v>
      </c>
      <c r="G392">
        <f t="shared" si="19"/>
        <v>4.5432947822700038</v>
      </c>
      <c r="H392">
        <f t="shared" si="20"/>
        <v>12.813117127036707</v>
      </c>
    </row>
    <row r="393" spans="1:8">
      <c r="A393" s="44">
        <v>355000</v>
      </c>
      <c r="B393" s="43">
        <v>109</v>
      </c>
      <c r="C393">
        <v>94</v>
      </c>
      <c r="D393">
        <v>48</v>
      </c>
      <c r="E393">
        <v>152.82076242779749</v>
      </c>
      <c r="F393">
        <f t="shared" si="18"/>
        <v>4.7004803657924166</v>
      </c>
      <c r="G393">
        <f t="shared" si="19"/>
        <v>4.5432947822700038</v>
      </c>
      <c r="H393">
        <f t="shared" si="20"/>
        <v>12.779873068457553</v>
      </c>
    </row>
    <row r="394" spans="1:8">
      <c r="A394" s="44">
        <v>355000</v>
      </c>
      <c r="B394" s="43">
        <v>109</v>
      </c>
      <c r="C394">
        <v>94</v>
      </c>
      <c r="D394">
        <v>48</v>
      </c>
      <c r="E394">
        <v>158.62559294680409</v>
      </c>
      <c r="F394">
        <f t="shared" si="18"/>
        <v>4.7004803657924166</v>
      </c>
      <c r="G394">
        <f t="shared" si="19"/>
        <v>4.5432947822700038</v>
      </c>
      <c r="H394">
        <f t="shared" si="20"/>
        <v>12.779873068457553</v>
      </c>
    </row>
    <row r="395" spans="1:8">
      <c r="A395" s="44">
        <v>354000</v>
      </c>
      <c r="B395" s="43">
        <v>108</v>
      </c>
      <c r="C395">
        <v>94</v>
      </c>
      <c r="D395">
        <v>48</v>
      </c>
      <c r="E395">
        <v>180.89809634400501</v>
      </c>
      <c r="F395">
        <f t="shared" si="18"/>
        <v>4.6913478822291435</v>
      </c>
      <c r="G395">
        <f t="shared" si="19"/>
        <v>4.5432947822700038</v>
      </c>
      <c r="H395">
        <f t="shared" si="20"/>
        <v>12.777052192115912</v>
      </c>
    </row>
    <row r="396" spans="1:8">
      <c r="A396" s="44">
        <v>361000</v>
      </c>
      <c r="B396" s="43">
        <v>106</v>
      </c>
      <c r="C396">
        <v>98</v>
      </c>
      <c r="D396">
        <v>46</v>
      </c>
      <c r="E396">
        <v>188.62259943707511</v>
      </c>
      <c r="F396">
        <f t="shared" si="18"/>
        <v>4.6728288344619058</v>
      </c>
      <c r="G396">
        <f t="shared" si="19"/>
        <v>4.5849674786705723</v>
      </c>
      <c r="H396">
        <f t="shared" si="20"/>
        <v>12.796633237315017</v>
      </c>
    </row>
    <row r="397" spans="1:8">
      <c r="A397" s="44">
        <v>404000</v>
      </c>
      <c r="B397" s="43">
        <v>106</v>
      </c>
      <c r="C397">
        <v>102</v>
      </c>
      <c r="D397">
        <v>45</v>
      </c>
      <c r="E397">
        <v>192.3966794153132</v>
      </c>
      <c r="F397">
        <f t="shared" si="18"/>
        <v>4.6728288344619058</v>
      </c>
      <c r="G397">
        <f t="shared" si="19"/>
        <v>4.6249728132842707</v>
      </c>
      <c r="H397">
        <f t="shared" si="20"/>
        <v>12.909170156943286</v>
      </c>
    </row>
    <row r="398" spans="1:8">
      <c r="A398" s="44">
        <v>365000</v>
      </c>
      <c r="B398" s="43">
        <v>110</v>
      </c>
      <c r="C398">
        <v>98</v>
      </c>
      <c r="D398">
        <v>45</v>
      </c>
      <c r="E398">
        <v>172.69981988865669</v>
      </c>
      <c r="F398">
        <f t="shared" si="18"/>
        <v>4.7095302013123339</v>
      </c>
      <c r="G398">
        <f t="shared" si="19"/>
        <v>4.5849674786705723</v>
      </c>
      <c r="H398">
        <f t="shared" si="20"/>
        <v>12.807652632564629</v>
      </c>
    </row>
    <row r="399" spans="1:8">
      <c r="A399" s="44">
        <v>428000</v>
      </c>
      <c r="B399" s="43">
        <v>145</v>
      </c>
      <c r="C399">
        <v>100</v>
      </c>
      <c r="D399">
        <v>55</v>
      </c>
      <c r="E399">
        <v>86.900706412754147</v>
      </c>
      <c r="F399">
        <f t="shared" si="18"/>
        <v>4.9836066217083363</v>
      </c>
      <c r="G399">
        <f t="shared" si="19"/>
        <v>4.6051701859880918</v>
      </c>
      <c r="H399">
        <f t="shared" si="20"/>
        <v>12.966878474563934</v>
      </c>
    </row>
    <row r="400" spans="1:8">
      <c r="A400" s="44">
        <v>366000</v>
      </c>
      <c r="B400" s="43">
        <v>122</v>
      </c>
      <c r="C400">
        <v>94</v>
      </c>
      <c r="D400">
        <v>62</v>
      </c>
      <c r="E400">
        <v>49.553343848533991</v>
      </c>
      <c r="F400">
        <f t="shared" si="18"/>
        <v>4.8121843553724171</v>
      </c>
      <c r="G400">
        <f t="shared" si="19"/>
        <v>4.5432947822700038</v>
      </c>
      <c r="H400">
        <f t="shared" si="20"/>
        <v>12.810388612383504</v>
      </c>
    </row>
    <row r="401" spans="1:8">
      <c r="A401" s="44">
        <v>407000</v>
      </c>
      <c r="B401" s="43">
        <v>118</v>
      </c>
      <c r="C401">
        <v>99</v>
      </c>
      <c r="D401">
        <v>45</v>
      </c>
      <c r="E401">
        <v>192.8957448126595</v>
      </c>
      <c r="F401">
        <f t="shared" si="18"/>
        <v>4.7791234931115296</v>
      </c>
      <c r="G401">
        <f t="shared" si="19"/>
        <v>4.5951198501345898</v>
      </c>
      <c r="H401">
        <f t="shared" si="20"/>
        <v>12.916568464424731</v>
      </c>
    </row>
    <row r="402" spans="1:8">
      <c r="A402" s="44">
        <v>386000</v>
      </c>
      <c r="B402" s="43">
        <v>105</v>
      </c>
      <c r="C402">
        <v>94</v>
      </c>
      <c r="D402">
        <v>47</v>
      </c>
      <c r="E402">
        <v>182.18105786273489</v>
      </c>
      <c r="F402">
        <f t="shared" si="18"/>
        <v>4.6634390941120669</v>
      </c>
      <c r="G402">
        <f t="shared" si="19"/>
        <v>4.5432947822700038</v>
      </c>
      <c r="H402">
        <f t="shared" si="20"/>
        <v>12.863592648446968</v>
      </c>
    </row>
    <row r="403" spans="1:8">
      <c r="A403" s="44">
        <v>354000</v>
      </c>
      <c r="B403" s="43">
        <v>107</v>
      </c>
      <c r="C403">
        <v>94</v>
      </c>
      <c r="D403">
        <v>47</v>
      </c>
      <c r="E403">
        <v>182.142713273596</v>
      </c>
      <c r="F403">
        <f t="shared" si="18"/>
        <v>4.6821312271242199</v>
      </c>
      <c r="G403">
        <f t="shared" si="19"/>
        <v>4.5432947822700038</v>
      </c>
      <c r="H403">
        <f t="shared" si="20"/>
        <v>12.777052192115912</v>
      </c>
    </row>
    <row r="404" spans="1:8">
      <c r="A404" s="44">
        <v>365000</v>
      </c>
      <c r="B404" s="43">
        <v>110</v>
      </c>
      <c r="C404">
        <v>98</v>
      </c>
      <c r="D404">
        <v>45</v>
      </c>
      <c r="E404">
        <v>173.01161043382641</v>
      </c>
      <c r="F404">
        <f t="shared" si="18"/>
        <v>4.7095302013123339</v>
      </c>
      <c r="G404">
        <f t="shared" si="19"/>
        <v>4.5849674786705723</v>
      </c>
      <c r="H404">
        <f t="shared" si="20"/>
        <v>12.807652632564629</v>
      </c>
    </row>
    <row r="405" spans="1:8">
      <c r="A405" s="44">
        <v>422000</v>
      </c>
      <c r="B405" s="43">
        <v>119</v>
      </c>
      <c r="C405">
        <v>99</v>
      </c>
      <c r="D405">
        <v>46</v>
      </c>
      <c r="E405">
        <v>177.43255158662649</v>
      </c>
      <c r="F405">
        <f t="shared" si="18"/>
        <v>4.7874917427820458</v>
      </c>
      <c r="G405">
        <f t="shared" si="19"/>
        <v>4.5951198501345898</v>
      </c>
      <c r="H405">
        <f t="shared" si="20"/>
        <v>12.952760593018148</v>
      </c>
    </row>
    <row r="406" spans="1:8">
      <c r="A406" s="44">
        <v>416000</v>
      </c>
      <c r="B406" s="43">
        <v>130</v>
      </c>
      <c r="C406">
        <v>98</v>
      </c>
      <c r="D406">
        <v>46</v>
      </c>
      <c r="E406">
        <v>145.1565189911648</v>
      </c>
      <c r="F406">
        <f t="shared" si="18"/>
        <v>4.8751973232011512</v>
      </c>
      <c r="G406">
        <f t="shared" si="19"/>
        <v>4.5849674786705723</v>
      </c>
      <c r="H406">
        <f t="shared" si="20"/>
        <v>12.9384405392434</v>
      </c>
    </row>
    <row r="407" spans="1:8">
      <c r="A407" s="44">
        <v>358000</v>
      </c>
      <c r="B407" s="43">
        <v>112</v>
      </c>
      <c r="C407">
        <v>90</v>
      </c>
      <c r="D407">
        <v>47</v>
      </c>
      <c r="E407">
        <v>81.587150493602351</v>
      </c>
      <c r="F407">
        <f t="shared" si="18"/>
        <v>4.7273878187123408</v>
      </c>
      <c r="G407">
        <f t="shared" si="19"/>
        <v>4.499809670330265</v>
      </c>
      <c r="H407">
        <f t="shared" si="20"/>
        <v>12.788288265382837</v>
      </c>
    </row>
    <row r="408" spans="1:8">
      <c r="A408" s="44">
        <v>410000</v>
      </c>
      <c r="B408" s="43">
        <v>122</v>
      </c>
      <c r="C408">
        <v>99</v>
      </c>
      <c r="D408">
        <v>47</v>
      </c>
      <c r="E408">
        <v>127.16743875023521</v>
      </c>
      <c r="F408">
        <f t="shared" si="18"/>
        <v>4.8121843553724171</v>
      </c>
      <c r="G408">
        <f t="shared" si="19"/>
        <v>4.5951198501345898</v>
      </c>
      <c r="H408">
        <f t="shared" si="20"/>
        <v>12.923912438680491</v>
      </c>
    </row>
    <row r="409" spans="1:8">
      <c r="A409" s="44">
        <v>375000</v>
      </c>
      <c r="B409" s="43">
        <v>122</v>
      </c>
      <c r="C409">
        <v>100</v>
      </c>
      <c r="D409">
        <v>61</v>
      </c>
      <c r="E409">
        <v>45.778658180346262</v>
      </c>
      <c r="F409">
        <f t="shared" si="18"/>
        <v>4.8121843553724171</v>
      </c>
      <c r="G409">
        <f t="shared" si="19"/>
        <v>4.6051701859880918</v>
      </c>
      <c r="H409">
        <f t="shared" si="20"/>
        <v>12.834681304952548</v>
      </c>
    </row>
    <row r="410" spans="1:8">
      <c r="A410" s="44">
        <v>362000</v>
      </c>
      <c r="B410" s="43">
        <v>118</v>
      </c>
      <c r="C410">
        <v>94</v>
      </c>
      <c r="D410">
        <v>59</v>
      </c>
      <c r="E410">
        <v>46.128320961954273</v>
      </c>
      <c r="F410">
        <f t="shared" si="18"/>
        <v>4.7791234931115296</v>
      </c>
      <c r="G410">
        <f t="shared" si="19"/>
        <v>4.5432947822700038</v>
      </c>
      <c r="H410">
        <f t="shared" si="20"/>
        <v>12.799399490807907</v>
      </c>
    </row>
    <row r="411" spans="1:8">
      <c r="A411" s="44">
        <v>403000</v>
      </c>
      <c r="B411" s="43">
        <v>105</v>
      </c>
      <c r="C411">
        <v>102</v>
      </c>
      <c r="D411">
        <v>47</v>
      </c>
      <c r="E411">
        <v>116.4221395709946</v>
      </c>
      <c r="F411">
        <f t="shared" si="18"/>
        <v>4.6634390941120669</v>
      </c>
      <c r="G411">
        <f t="shared" si="19"/>
        <v>4.6249728132842707</v>
      </c>
      <c r="H411">
        <f t="shared" si="20"/>
        <v>12.90669184092882</v>
      </c>
    </row>
    <row r="412" spans="1:8">
      <c r="A412" s="44">
        <v>361000</v>
      </c>
      <c r="B412" s="43">
        <v>116</v>
      </c>
      <c r="C412">
        <v>94</v>
      </c>
      <c r="D412">
        <v>57</v>
      </c>
      <c r="E412">
        <v>45.364169545261859</v>
      </c>
      <c r="F412">
        <f t="shared" si="18"/>
        <v>4.7621739347977563</v>
      </c>
      <c r="G412">
        <f t="shared" si="19"/>
        <v>4.5432947822700038</v>
      </c>
      <c r="H412">
        <f t="shared" si="20"/>
        <v>12.796633237315017</v>
      </c>
    </row>
    <row r="413" spans="1:8">
      <c r="A413" s="44">
        <v>396000</v>
      </c>
      <c r="B413" s="43">
        <v>106</v>
      </c>
      <c r="C413">
        <v>102</v>
      </c>
      <c r="D413">
        <v>46</v>
      </c>
      <c r="E413">
        <v>143.6040554401452</v>
      </c>
      <c r="F413">
        <f t="shared" si="18"/>
        <v>4.6728288344619058</v>
      </c>
      <c r="G413">
        <f t="shared" si="19"/>
        <v>4.6249728132842707</v>
      </c>
      <c r="H413">
        <f t="shared" si="20"/>
        <v>12.889169490236618</v>
      </c>
    </row>
    <row r="414" spans="1:8">
      <c r="A414" s="44">
        <v>448000</v>
      </c>
      <c r="B414" s="43">
        <v>135</v>
      </c>
      <c r="C414">
        <v>109</v>
      </c>
      <c r="D414">
        <v>53</v>
      </c>
      <c r="E414">
        <v>77.989480500012419</v>
      </c>
      <c r="F414">
        <f t="shared" si="18"/>
        <v>4.9126548857360524</v>
      </c>
      <c r="G414">
        <f t="shared" si="19"/>
        <v>4.6913478822291435</v>
      </c>
      <c r="H414">
        <f t="shared" si="20"/>
        <v>13.012548511397123</v>
      </c>
    </row>
    <row r="415" spans="1:8">
      <c r="A415" s="44">
        <v>550000</v>
      </c>
      <c r="B415" s="43">
        <v>309</v>
      </c>
      <c r="C415">
        <v>124</v>
      </c>
      <c r="D415">
        <v>55</v>
      </c>
      <c r="E415">
        <v>82.829809359911565</v>
      </c>
      <c r="F415">
        <f t="shared" si="18"/>
        <v>5.7365722974791922</v>
      </c>
      <c r="G415">
        <f t="shared" si="19"/>
        <v>4.8202815656050371</v>
      </c>
      <c r="H415">
        <f t="shared" si="20"/>
        <v>13.217673557208654</v>
      </c>
    </row>
    <row r="416" spans="1:8">
      <c r="A416" s="44">
        <v>569000</v>
      </c>
      <c r="B416" s="43">
        <v>265</v>
      </c>
      <c r="C416">
        <v>114</v>
      </c>
      <c r="D416">
        <v>54</v>
      </c>
      <c r="E416">
        <v>110.65856149350491</v>
      </c>
      <c r="F416">
        <f t="shared" si="18"/>
        <v>5.5834963087816991</v>
      </c>
      <c r="G416">
        <f t="shared" si="19"/>
        <v>4.7361984483944957</v>
      </c>
      <c r="H416">
        <f t="shared" si="20"/>
        <v>13.251635713108469</v>
      </c>
    </row>
    <row r="417" spans="1:8">
      <c r="A417" s="44">
        <v>539000</v>
      </c>
      <c r="B417" s="43">
        <v>192</v>
      </c>
      <c r="C417">
        <v>98</v>
      </c>
      <c r="D417">
        <v>53</v>
      </c>
      <c r="E417">
        <v>104.2018535650727</v>
      </c>
      <c r="F417">
        <f t="shared" si="18"/>
        <v>5.2626901889048856</v>
      </c>
      <c r="G417">
        <f t="shared" si="19"/>
        <v>4.5849674786705723</v>
      </c>
      <c r="H417">
        <f t="shared" si="20"/>
        <v>13.197470849891134</v>
      </c>
    </row>
    <row r="418" spans="1:8">
      <c r="A418" s="44">
        <v>492000</v>
      </c>
      <c r="B418" s="43">
        <v>262</v>
      </c>
      <c r="C418">
        <v>130</v>
      </c>
      <c r="D418">
        <v>55</v>
      </c>
      <c r="E418">
        <v>96.067574776287842</v>
      </c>
      <c r="F418">
        <f t="shared" si="18"/>
        <v>5.5721540321777647</v>
      </c>
      <c r="G418">
        <f t="shared" si="19"/>
        <v>4.8675344504555822</v>
      </c>
      <c r="H418">
        <f t="shared" si="20"/>
        <v>13.106233995474446</v>
      </c>
    </row>
    <row r="419" spans="1:8">
      <c r="A419" s="44">
        <v>557000</v>
      </c>
      <c r="B419" s="43">
        <v>246</v>
      </c>
      <c r="C419">
        <v>131</v>
      </c>
      <c r="D419">
        <v>59</v>
      </c>
      <c r="E419">
        <v>77.473076523405496</v>
      </c>
      <c r="F419">
        <f t="shared" si="18"/>
        <v>5.5093883366279774</v>
      </c>
      <c r="G419">
        <f t="shared" si="19"/>
        <v>4.8751973232011512</v>
      </c>
      <c r="H419">
        <f t="shared" si="20"/>
        <v>13.230320518909421</v>
      </c>
    </row>
    <row r="420" spans="1:8">
      <c r="A420" s="44">
        <v>451000</v>
      </c>
      <c r="B420" s="43">
        <v>186</v>
      </c>
      <c r="C420">
        <v>105</v>
      </c>
      <c r="D420">
        <v>55</v>
      </c>
      <c r="E420">
        <v>96.162726966463524</v>
      </c>
      <c r="F420">
        <f t="shared" si="18"/>
        <v>5.2311086168545868</v>
      </c>
      <c r="G420">
        <f t="shared" si="19"/>
        <v>4.6539603501575231</v>
      </c>
      <c r="H420">
        <f t="shared" si="20"/>
        <v>13.019222618484815</v>
      </c>
    </row>
    <row r="421" spans="1:8">
      <c r="A421" s="44">
        <v>499000</v>
      </c>
      <c r="B421" s="43">
        <v>269</v>
      </c>
      <c r="C421">
        <v>107</v>
      </c>
      <c r="D421">
        <v>58</v>
      </c>
      <c r="E421">
        <v>67.167739320088742</v>
      </c>
      <c r="F421">
        <f t="shared" si="18"/>
        <v>5.598421958998375</v>
      </c>
      <c r="G421">
        <f t="shared" si="19"/>
        <v>4.6728288344619058</v>
      </c>
      <c r="H421">
        <f t="shared" si="20"/>
        <v>13.120361374733656</v>
      </c>
    </row>
    <row r="422" spans="1:8">
      <c r="A422" s="44">
        <v>474000</v>
      </c>
      <c r="B422" s="43">
        <v>186</v>
      </c>
      <c r="C422">
        <v>105</v>
      </c>
      <c r="D422">
        <v>53</v>
      </c>
      <c r="E422">
        <v>95.90788943048797</v>
      </c>
      <c r="F422">
        <f t="shared" si="18"/>
        <v>5.2311086168545868</v>
      </c>
      <c r="G422">
        <f t="shared" si="19"/>
        <v>4.6539603501575231</v>
      </c>
      <c r="H422">
        <f t="shared" si="20"/>
        <v>13.068962600677214</v>
      </c>
    </row>
    <row r="423" spans="1:8">
      <c r="A423" s="44">
        <v>593000</v>
      </c>
      <c r="B423" s="43">
        <v>292</v>
      </c>
      <c r="C423">
        <v>151</v>
      </c>
      <c r="D423">
        <v>58</v>
      </c>
      <c r="E423">
        <v>61.554751661431439</v>
      </c>
      <c r="F423">
        <f t="shared" si="18"/>
        <v>5.6801726090170677</v>
      </c>
      <c r="G423">
        <f t="shared" si="19"/>
        <v>5.0172798368149243</v>
      </c>
      <c r="H423">
        <f t="shared" si="20"/>
        <v>13.292949677979863</v>
      </c>
    </row>
    <row r="424" spans="1:8">
      <c r="A424" s="44">
        <v>417000</v>
      </c>
      <c r="B424" s="43">
        <v>186</v>
      </c>
      <c r="C424">
        <v>98</v>
      </c>
      <c r="D424">
        <v>53</v>
      </c>
      <c r="E424">
        <v>95.140690588488567</v>
      </c>
      <c r="F424">
        <f t="shared" si="18"/>
        <v>5.2311086168545868</v>
      </c>
      <c r="G424">
        <f t="shared" si="19"/>
        <v>4.5849674786705723</v>
      </c>
      <c r="H424">
        <f t="shared" si="20"/>
        <v>12.940841500780939</v>
      </c>
    </row>
    <row r="425" spans="1:8">
      <c r="A425" s="44">
        <v>529000</v>
      </c>
      <c r="B425" s="43">
        <v>309</v>
      </c>
      <c r="C425">
        <v>97</v>
      </c>
      <c r="D425">
        <v>61</v>
      </c>
      <c r="E425">
        <v>51.153129621148643</v>
      </c>
      <c r="F425">
        <f t="shared" si="18"/>
        <v>5.7365722974791922</v>
      </c>
      <c r="G425">
        <f t="shared" si="19"/>
        <v>4.5747109785033828</v>
      </c>
      <c r="H425">
        <f t="shared" si="20"/>
        <v>13.178743710840436</v>
      </c>
    </row>
    <row r="426" spans="1:8">
      <c r="A426" s="44">
        <v>413000</v>
      </c>
      <c r="B426" s="43">
        <v>186</v>
      </c>
      <c r="C426">
        <v>105</v>
      </c>
      <c r="D426">
        <v>55</v>
      </c>
      <c r="E426">
        <v>95.059162801485286</v>
      </c>
      <c r="F426">
        <f t="shared" si="18"/>
        <v>5.2311086168545868</v>
      </c>
      <c r="G426">
        <f t="shared" si="19"/>
        <v>4.6539603501575231</v>
      </c>
      <c r="H426">
        <f t="shared" si="20"/>
        <v>12.931202871943169</v>
      </c>
    </row>
    <row r="427" spans="1:8">
      <c r="A427" s="44">
        <v>648000</v>
      </c>
      <c r="B427" s="43">
        <v>788</v>
      </c>
      <c r="C427">
        <v>117</v>
      </c>
      <c r="D427">
        <v>61</v>
      </c>
      <c r="E427">
        <v>46.461095499332131</v>
      </c>
      <c r="F427">
        <f t="shared" si="18"/>
        <v>6.6707663208458738</v>
      </c>
      <c r="G427">
        <f t="shared" si="19"/>
        <v>4.7621739347977563</v>
      </c>
      <c r="H427">
        <f t="shared" si="20"/>
        <v>13.381645975334411</v>
      </c>
    </row>
    <row r="428" spans="1:8">
      <c r="A428" s="44">
        <v>437000</v>
      </c>
      <c r="B428" s="43">
        <v>186</v>
      </c>
      <c r="C428">
        <v>105</v>
      </c>
      <c r="D428">
        <v>53</v>
      </c>
      <c r="E428">
        <v>95.939328009782329</v>
      </c>
      <c r="F428">
        <f t="shared" si="18"/>
        <v>5.2311086168545868</v>
      </c>
      <c r="G428">
        <f t="shared" si="19"/>
        <v>4.6539603501575231</v>
      </c>
      <c r="H428">
        <f t="shared" si="20"/>
        <v>12.987688474077727</v>
      </c>
    </row>
    <row r="429" spans="1:8">
      <c r="A429" s="44">
        <v>607000</v>
      </c>
      <c r="B429" s="43">
        <v>319</v>
      </c>
      <c r="C429">
        <v>138</v>
      </c>
      <c r="D429">
        <v>59</v>
      </c>
      <c r="E429">
        <v>68.599388112662794</v>
      </c>
      <c r="F429">
        <f t="shared" si="18"/>
        <v>5.768320995793772</v>
      </c>
      <c r="G429">
        <f t="shared" si="19"/>
        <v>4.9272536851572051</v>
      </c>
      <c r="H429">
        <f t="shared" si="20"/>
        <v>13.316284070041636</v>
      </c>
    </row>
    <row r="430" spans="1:8">
      <c r="A430" s="44">
        <v>497000</v>
      </c>
      <c r="B430" s="43">
        <v>186</v>
      </c>
      <c r="C430">
        <v>117</v>
      </c>
      <c r="D430">
        <v>56</v>
      </c>
      <c r="E430">
        <v>95.665981839256816</v>
      </c>
      <c r="F430">
        <f t="shared" si="18"/>
        <v>5.2311086168545868</v>
      </c>
      <c r="G430">
        <f t="shared" si="19"/>
        <v>4.7621739347977563</v>
      </c>
      <c r="H430">
        <f t="shared" si="20"/>
        <v>13.116345305078767</v>
      </c>
    </row>
    <row r="431" spans="1:8">
      <c r="A431" s="44">
        <v>517000</v>
      </c>
      <c r="B431" s="43">
        <v>292</v>
      </c>
      <c r="C431">
        <v>103</v>
      </c>
      <c r="D431">
        <v>59</v>
      </c>
      <c r="E431">
        <v>63.096728999906091</v>
      </c>
      <c r="F431">
        <f t="shared" si="18"/>
        <v>5.6801726090170677</v>
      </c>
      <c r="G431">
        <f t="shared" si="19"/>
        <v>4.6347289882296359</v>
      </c>
      <c r="H431">
        <f t="shared" si="20"/>
        <v>13.155798153490567</v>
      </c>
    </row>
    <row r="432" spans="1:8">
      <c r="A432" s="44">
        <v>581000</v>
      </c>
      <c r="B432" s="43">
        <v>260</v>
      </c>
      <c r="C432">
        <v>122</v>
      </c>
      <c r="D432">
        <v>56</v>
      </c>
      <c r="E432">
        <v>95.899262372962298</v>
      </c>
      <c r="F432">
        <f t="shared" si="18"/>
        <v>5.5645204073226937</v>
      </c>
      <c r="G432">
        <f t="shared" si="19"/>
        <v>4.8040210447332568</v>
      </c>
      <c r="H432">
        <f t="shared" si="20"/>
        <v>13.272506035834049</v>
      </c>
    </row>
    <row r="433" spans="1:8">
      <c r="A433" s="44">
        <v>528000</v>
      </c>
      <c r="B433" s="43">
        <v>333</v>
      </c>
      <c r="C433">
        <v>92</v>
      </c>
      <c r="D433">
        <v>62</v>
      </c>
      <c r="E433">
        <v>50.990549841940492</v>
      </c>
      <c r="F433">
        <f t="shared" si="18"/>
        <v>5.8111409929767008</v>
      </c>
      <c r="G433">
        <f t="shared" si="19"/>
        <v>4.5217885770490405</v>
      </c>
      <c r="H433">
        <f t="shared" si="20"/>
        <v>13.176851562688398</v>
      </c>
    </row>
    <row r="434" spans="1:8">
      <c r="A434" s="44">
        <v>474000</v>
      </c>
      <c r="B434" s="43">
        <v>229</v>
      </c>
      <c r="C434">
        <v>107</v>
      </c>
      <c r="D434">
        <v>56</v>
      </c>
      <c r="E434">
        <v>96.109610775466621</v>
      </c>
      <c r="F434">
        <f t="shared" si="18"/>
        <v>5.4380793089231956</v>
      </c>
      <c r="G434">
        <f t="shared" si="19"/>
        <v>4.6728288344619058</v>
      </c>
      <c r="H434">
        <f t="shared" si="20"/>
        <v>13.068962600677214</v>
      </c>
    </row>
    <row r="435" spans="1:8">
      <c r="A435" s="44">
        <v>542000</v>
      </c>
      <c r="B435" s="43">
        <v>368</v>
      </c>
      <c r="C435">
        <v>100</v>
      </c>
      <c r="D435">
        <v>62</v>
      </c>
      <c r="E435">
        <v>45.425299504857939</v>
      </c>
      <c r="F435">
        <f t="shared" si="18"/>
        <v>5.9107966440405271</v>
      </c>
      <c r="G435">
        <f t="shared" si="19"/>
        <v>4.6051701859880918</v>
      </c>
      <c r="H435">
        <f t="shared" si="20"/>
        <v>13.203021280421783</v>
      </c>
    </row>
    <row r="436" spans="1:8">
      <c r="A436" s="44">
        <v>394000</v>
      </c>
      <c r="B436" s="43">
        <v>191</v>
      </c>
      <c r="C436">
        <v>102</v>
      </c>
      <c r="D436">
        <v>57</v>
      </c>
      <c r="E436">
        <v>95.300169075017322</v>
      </c>
      <c r="F436">
        <f t="shared" si="18"/>
        <v>5.2574953720277815</v>
      </c>
      <c r="G436">
        <f t="shared" si="19"/>
        <v>4.6249728132842707</v>
      </c>
      <c r="H436">
        <f t="shared" si="20"/>
        <v>12.884106188280072</v>
      </c>
    </row>
    <row r="437" spans="1:8">
      <c r="A437" s="44">
        <v>510000</v>
      </c>
      <c r="B437" s="43">
        <v>404</v>
      </c>
      <c r="C437">
        <v>88</v>
      </c>
      <c r="D437">
        <v>64</v>
      </c>
      <c r="E437">
        <v>33.988768064616593</v>
      </c>
      <c r="F437">
        <f t="shared" si="18"/>
        <v>6.0038870671065387</v>
      </c>
      <c r="G437">
        <f t="shared" si="19"/>
        <v>4.4773368144782069</v>
      </c>
      <c r="H437">
        <f t="shared" si="20"/>
        <v>13.142166004700508</v>
      </c>
    </row>
    <row r="438" spans="1:8">
      <c r="A438" s="44">
        <v>454000</v>
      </c>
      <c r="B438" s="43">
        <v>200</v>
      </c>
      <c r="C438">
        <v>106</v>
      </c>
      <c r="D438">
        <v>56</v>
      </c>
      <c r="E438">
        <v>95.698486766293982</v>
      </c>
      <c r="F438">
        <f t="shared" si="18"/>
        <v>5.3033049080590757</v>
      </c>
      <c r="G438">
        <f t="shared" si="19"/>
        <v>4.6634390941120669</v>
      </c>
      <c r="H438">
        <f t="shared" si="20"/>
        <v>13.025852477023484</v>
      </c>
    </row>
    <row r="439" spans="1:8">
      <c r="A439" s="44">
        <v>563000</v>
      </c>
      <c r="B439" s="43">
        <v>790</v>
      </c>
      <c r="C439">
        <v>92</v>
      </c>
      <c r="D439">
        <v>66</v>
      </c>
      <c r="E439">
        <v>28.043750009115499</v>
      </c>
      <c r="F439">
        <f t="shared" si="18"/>
        <v>6.6732979677676543</v>
      </c>
      <c r="G439">
        <f t="shared" si="19"/>
        <v>4.5217885770490405</v>
      </c>
      <c r="H439">
        <f t="shared" si="20"/>
        <v>13.241034907121827</v>
      </c>
    </row>
    <row r="440" spans="1:8">
      <c r="A440" s="44">
        <v>534000</v>
      </c>
      <c r="B440" s="43">
        <v>317</v>
      </c>
      <c r="C440">
        <v>111</v>
      </c>
      <c r="D440">
        <v>56</v>
      </c>
      <c r="E440">
        <v>96.064425341915879</v>
      </c>
      <c r="F440">
        <f t="shared" si="18"/>
        <v>5.7620513827801769</v>
      </c>
      <c r="G440">
        <f t="shared" si="19"/>
        <v>4.7095302013123339</v>
      </c>
      <c r="H440">
        <f t="shared" si="20"/>
        <v>13.188151117942333</v>
      </c>
    </row>
    <row r="441" spans="1:8">
      <c r="A441" s="44">
        <v>592000</v>
      </c>
      <c r="B441" s="43">
        <v>521</v>
      </c>
      <c r="C441">
        <v>124</v>
      </c>
      <c r="D441">
        <v>66</v>
      </c>
      <c r="E441">
        <v>27.839844063600982</v>
      </c>
      <c r="F441">
        <f t="shared" si="18"/>
        <v>6.2576675878826391</v>
      </c>
      <c r="G441">
        <f t="shared" si="19"/>
        <v>4.8202815656050371</v>
      </c>
      <c r="H441">
        <f t="shared" si="20"/>
        <v>13.291261913866142</v>
      </c>
    </row>
    <row r="442" spans="1:8">
      <c r="A442" s="44">
        <v>584000</v>
      </c>
      <c r="B442" s="43">
        <v>334</v>
      </c>
      <c r="C442">
        <v>124</v>
      </c>
      <c r="D442">
        <v>56</v>
      </c>
      <c r="E442">
        <v>94.808312888472187</v>
      </c>
      <c r="F442">
        <f t="shared" si="18"/>
        <v>5.8141305318250662</v>
      </c>
      <c r="G442">
        <f t="shared" si="19"/>
        <v>4.8202815656050371</v>
      </c>
      <c r="H442">
        <f t="shared" si="20"/>
        <v>13.277656261810364</v>
      </c>
    </row>
    <row r="443" spans="1:8">
      <c r="A443" s="44">
        <v>505000</v>
      </c>
      <c r="B443" s="43">
        <v>278</v>
      </c>
      <c r="C443">
        <v>88</v>
      </c>
      <c r="D443">
        <v>63</v>
      </c>
      <c r="E443">
        <v>33.814755005193938</v>
      </c>
      <c r="F443">
        <f t="shared" si="18"/>
        <v>5.6312117818213654</v>
      </c>
      <c r="G443">
        <f t="shared" si="19"/>
        <v>4.4773368144782069</v>
      </c>
      <c r="H443">
        <f t="shared" si="20"/>
        <v>13.132313708257497</v>
      </c>
    </row>
    <row r="444" spans="1:8">
      <c r="A444" s="44">
        <v>457000</v>
      </c>
      <c r="B444" s="43">
        <v>200</v>
      </c>
      <c r="C444">
        <v>100</v>
      </c>
      <c r="D444">
        <v>56</v>
      </c>
      <c r="E444">
        <v>94.711849476777999</v>
      </c>
      <c r="F444">
        <f t="shared" si="18"/>
        <v>5.3033049080590757</v>
      </c>
      <c r="G444">
        <f t="shared" si="19"/>
        <v>4.6051701859880918</v>
      </c>
      <c r="H444">
        <f t="shared" si="20"/>
        <v>13.032438669876342</v>
      </c>
    </row>
    <row r="445" spans="1:8">
      <c r="A445" s="44">
        <v>569000</v>
      </c>
      <c r="B445" s="43">
        <v>278</v>
      </c>
      <c r="C445">
        <v>150</v>
      </c>
      <c r="D445">
        <v>62</v>
      </c>
      <c r="E445">
        <v>45.895952239827203</v>
      </c>
      <c r="F445">
        <f t="shared" si="18"/>
        <v>5.6312117818213654</v>
      </c>
      <c r="G445">
        <f t="shared" si="19"/>
        <v>5.0106352940962555</v>
      </c>
      <c r="H445">
        <f t="shared" si="20"/>
        <v>13.251635713108469</v>
      </c>
    </row>
    <row r="446" spans="1:8">
      <c r="A446" s="44">
        <v>403000</v>
      </c>
      <c r="B446" s="43">
        <v>194</v>
      </c>
      <c r="C446">
        <v>114</v>
      </c>
      <c r="D446">
        <v>56</v>
      </c>
      <c r="E446">
        <v>94.928847936219185</v>
      </c>
      <c r="F446">
        <f t="shared" si="18"/>
        <v>5.2729995585637468</v>
      </c>
      <c r="G446">
        <f t="shared" si="19"/>
        <v>4.7361984483944957</v>
      </c>
      <c r="H446">
        <f t="shared" si="20"/>
        <v>12.90669184092882</v>
      </c>
    </row>
    <row r="447" spans="1:8">
      <c r="A447" s="44">
        <v>652000</v>
      </c>
      <c r="B447" s="43">
        <v>281</v>
      </c>
      <c r="C447">
        <v>150</v>
      </c>
      <c r="D447">
        <v>62</v>
      </c>
      <c r="E447">
        <v>51.427585931452882</v>
      </c>
      <c r="F447">
        <f t="shared" si="18"/>
        <v>5.6419070709381138</v>
      </c>
      <c r="G447">
        <f t="shared" si="19"/>
        <v>5.0106352940962555</v>
      </c>
      <c r="H447">
        <f t="shared" si="20"/>
        <v>13.387799840908791</v>
      </c>
    </row>
    <row r="448" spans="1:8">
      <c r="A448" s="44">
        <v>673000</v>
      </c>
      <c r="B448" s="43">
        <v>470</v>
      </c>
      <c r="C448">
        <v>141</v>
      </c>
      <c r="D448">
        <v>56</v>
      </c>
      <c r="E448">
        <v>95.530919100126098</v>
      </c>
      <c r="F448">
        <f t="shared" si="18"/>
        <v>6.1548580940164177</v>
      </c>
      <c r="G448">
        <f t="shared" si="19"/>
        <v>4.9487598903781684</v>
      </c>
      <c r="H448">
        <f t="shared" si="20"/>
        <v>13.419500608626866</v>
      </c>
    </row>
    <row r="449" spans="1:8">
      <c r="A449" s="44">
        <v>555000</v>
      </c>
      <c r="B449" s="43">
        <v>275</v>
      </c>
      <c r="C449">
        <v>98</v>
      </c>
      <c r="D449">
        <v>61</v>
      </c>
      <c r="E449">
        <v>62.620918742364744</v>
      </c>
      <c r="F449">
        <f t="shared" si="18"/>
        <v>5.6204008657171496</v>
      </c>
      <c r="G449">
        <f t="shared" si="19"/>
        <v>4.5849674786705723</v>
      </c>
      <c r="H449">
        <f t="shared" si="20"/>
        <v>13.226723392728571</v>
      </c>
    </row>
    <row r="450" spans="1:8">
      <c r="A450" s="44">
        <v>617000</v>
      </c>
      <c r="B450" s="43">
        <v>352</v>
      </c>
      <c r="C450">
        <v>108</v>
      </c>
      <c r="D450">
        <v>57</v>
      </c>
      <c r="E450">
        <v>68.586212154999373</v>
      </c>
      <c r="F450">
        <f t="shared" ref="F450:F513" si="21">LN(1+B450)</f>
        <v>5.8664680569332965</v>
      </c>
      <c r="G450">
        <f t="shared" ref="G450:G513" si="22">LN(C450)</f>
        <v>4.6821312271242199</v>
      </c>
      <c r="H450">
        <f t="shared" ref="H450:H513" si="23">LN(A450)</f>
        <v>13.332624302887524</v>
      </c>
    </row>
    <row r="451" spans="1:8">
      <c r="A451" s="44">
        <v>533000</v>
      </c>
      <c r="B451" s="43">
        <v>351</v>
      </c>
      <c r="C451">
        <v>136</v>
      </c>
      <c r="D451">
        <v>57</v>
      </c>
      <c r="E451">
        <v>68.067517227545679</v>
      </c>
      <c r="F451">
        <f t="shared" si="21"/>
        <v>5.8636311755980968</v>
      </c>
      <c r="G451">
        <f t="shared" si="22"/>
        <v>4.9126548857360524</v>
      </c>
      <c r="H451">
        <f t="shared" si="23"/>
        <v>13.186276703147982</v>
      </c>
    </row>
    <row r="452" spans="1:8">
      <c r="A452" s="44">
        <v>505000</v>
      </c>
      <c r="B452" s="43">
        <v>275</v>
      </c>
      <c r="C452">
        <v>118</v>
      </c>
      <c r="D452">
        <v>60</v>
      </c>
      <c r="E452">
        <v>60.2553870999322</v>
      </c>
      <c r="F452">
        <f t="shared" si="21"/>
        <v>5.6204008657171496</v>
      </c>
      <c r="G452">
        <f t="shared" si="22"/>
        <v>4.7706846244656651</v>
      </c>
      <c r="H452">
        <f t="shared" si="23"/>
        <v>13.132313708257497</v>
      </c>
    </row>
    <row r="453" spans="1:8">
      <c r="A453" s="44">
        <v>494000</v>
      </c>
      <c r="B453" s="43">
        <v>280</v>
      </c>
      <c r="C453">
        <v>113</v>
      </c>
      <c r="D453">
        <v>62</v>
      </c>
      <c r="E453">
        <v>51.9464124931201</v>
      </c>
      <c r="F453">
        <f t="shared" si="21"/>
        <v>5.6383546693337454</v>
      </c>
      <c r="G453">
        <f t="shared" si="22"/>
        <v>4.7273878187123408</v>
      </c>
      <c r="H453">
        <f t="shared" si="23"/>
        <v>13.110290796170059</v>
      </c>
    </row>
    <row r="454" spans="1:8">
      <c r="A454" s="44">
        <v>510000</v>
      </c>
      <c r="B454" s="43">
        <v>279</v>
      </c>
      <c r="C454">
        <v>99</v>
      </c>
      <c r="D454">
        <v>62</v>
      </c>
      <c r="E454">
        <v>45.061532914398562</v>
      </c>
      <c r="F454">
        <f t="shared" si="21"/>
        <v>5.6347896031692493</v>
      </c>
      <c r="G454">
        <f t="shared" si="22"/>
        <v>4.5951198501345898</v>
      </c>
      <c r="H454">
        <f t="shared" si="23"/>
        <v>13.142166004700508</v>
      </c>
    </row>
    <row r="455" spans="1:8">
      <c r="A455" s="44">
        <v>526000</v>
      </c>
      <c r="B455" s="43">
        <v>277</v>
      </c>
      <c r="C455">
        <v>100</v>
      </c>
      <c r="D455">
        <v>66</v>
      </c>
      <c r="E455">
        <v>33.260218318268457</v>
      </c>
      <c r="F455">
        <f t="shared" si="21"/>
        <v>5.6276211136906369</v>
      </c>
      <c r="G455">
        <f t="shared" si="22"/>
        <v>4.6051701859880918</v>
      </c>
      <c r="H455">
        <f t="shared" si="23"/>
        <v>13.173056491719846</v>
      </c>
    </row>
    <row r="456" spans="1:8">
      <c r="A456" s="44">
        <v>638000</v>
      </c>
      <c r="B456" s="43">
        <v>519</v>
      </c>
      <c r="C456">
        <v>126</v>
      </c>
      <c r="D456">
        <v>66</v>
      </c>
      <c r="E456">
        <v>26.867990989094508</v>
      </c>
      <c r="F456">
        <f t="shared" si="21"/>
        <v>6.253828811575473</v>
      </c>
      <c r="G456">
        <f t="shared" si="22"/>
        <v>4.836281906951478</v>
      </c>
      <c r="H456">
        <f t="shared" si="23"/>
        <v>13.366093562326927</v>
      </c>
    </row>
    <row r="457" spans="1:8">
      <c r="A457" s="44">
        <v>598000</v>
      </c>
      <c r="B457" s="43">
        <v>517</v>
      </c>
      <c r="C457">
        <v>104</v>
      </c>
      <c r="D457">
        <v>65</v>
      </c>
      <c r="E457">
        <v>27.72603535105111</v>
      </c>
      <c r="F457">
        <f t="shared" si="21"/>
        <v>6.2499752422594828</v>
      </c>
      <c r="G457">
        <f t="shared" si="22"/>
        <v>4.6443908991413725</v>
      </c>
      <c r="H457">
        <f t="shared" si="23"/>
        <v>13.301346032932768</v>
      </c>
    </row>
    <row r="458" spans="1:8">
      <c r="A458" s="44">
        <v>470000</v>
      </c>
      <c r="B458" s="43">
        <v>274</v>
      </c>
      <c r="C458">
        <v>110</v>
      </c>
      <c r="D458">
        <v>65</v>
      </c>
      <c r="E458">
        <v>33.867595487650519</v>
      </c>
      <c r="F458">
        <f t="shared" si="21"/>
        <v>5.6167710976665717</v>
      </c>
      <c r="G458">
        <f t="shared" si="22"/>
        <v>4.7004803657924166</v>
      </c>
      <c r="H458">
        <f t="shared" si="23"/>
        <v>13.060487973686241</v>
      </c>
    </row>
    <row r="459" spans="1:8">
      <c r="A459" s="44">
        <v>460000</v>
      </c>
      <c r="B459" s="43">
        <v>279</v>
      </c>
      <c r="C459">
        <v>91</v>
      </c>
      <c r="D459">
        <v>63</v>
      </c>
      <c r="E459">
        <v>45.146300471094648</v>
      </c>
      <c r="F459">
        <f t="shared" si="21"/>
        <v>5.6347896031692493</v>
      </c>
      <c r="G459">
        <f t="shared" si="22"/>
        <v>4.5108595065168497</v>
      </c>
      <c r="H459">
        <f t="shared" si="23"/>
        <v>13.038981768465277</v>
      </c>
    </row>
    <row r="460" spans="1:8">
      <c r="A460" s="44">
        <v>501000</v>
      </c>
      <c r="B460" s="43">
        <v>276</v>
      </c>
      <c r="C460">
        <v>88</v>
      </c>
      <c r="D460">
        <v>62</v>
      </c>
      <c r="E460">
        <v>51.175498899563699</v>
      </c>
      <c r="F460">
        <f t="shared" si="21"/>
        <v>5.6240175061873385</v>
      </c>
      <c r="G460">
        <f t="shared" si="22"/>
        <v>4.4773368144782069</v>
      </c>
      <c r="H460">
        <f t="shared" si="23"/>
        <v>13.124361380067002</v>
      </c>
    </row>
    <row r="461" spans="1:8">
      <c r="A461" s="44">
        <v>549000</v>
      </c>
      <c r="B461" s="43">
        <v>275</v>
      </c>
      <c r="C461">
        <v>101</v>
      </c>
      <c r="D461">
        <v>59</v>
      </c>
      <c r="E461">
        <v>62.723597257070082</v>
      </c>
      <c r="F461">
        <f t="shared" si="21"/>
        <v>5.6204008657171496</v>
      </c>
      <c r="G461">
        <f t="shared" si="22"/>
        <v>4.6151205168412597</v>
      </c>
      <c r="H461">
        <f t="shared" si="23"/>
        <v>13.215853720491667</v>
      </c>
    </row>
    <row r="462" spans="1:8">
      <c r="A462" s="44">
        <v>581000</v>
      </c>
      <c r="B462" s="43">
        <v>351</v>
      </c>
      <c r="C462">
        <v>134</v>
      </c>
      <c r="D462">
        <v>59</v>
      </c>
      <c r="E462">
        <v>68.757344585675199</v>
      </c>
      <c r="F462">
        <f t="shared" si="21"/>
        <v>5.8636311755980968</v>
      </c>
      <c r="G462">
        <f t="shared" si="22"/>
        <v>4.8978397999509111</v>
      </c>
      <c r="H462">
        <f t="shared" si="23"/>
        <v>13.272506035834049</v>
      </c>
    </row>
    <row r="463" spans="1:8">
      <c r="A463" s="44">
        <v>591000</v>
      </c>
      <c r="B463" s="43">
        <v>353</v>
      </c>
      <c r="C463">
        <v>120</v>
      </c>
      <c r="D463">
        <v>58</v>
      </c>
      <c r="E463">
        <v>67.975108874090893</v>
      </c>
      <c r="F463">
        <f t="shared" si="21"/>
        <v>5.8692969131337742</v>
      </c>
      <c r="G463">
        <f t="shared" si="22"/>
        <v>4.7874917427820458</v>
      </c>
      <c r="H463">
        <f t="shared" si="23"/>
        <v>13.289571296388235</v>
      </c>
    </row>
    <row r="464" spans="1:8">
      <c r="A464" s="44">
        <v>522000</v>
      </c>
      <c r="B464" s="43">
        <v>280</v>
      </c>
      <c r="C464">
        <v>101</v>
      </c>
      <c r="D464">
        <v>58</v>
      </c>
      <c r="E464">
        <v>62.961602760663112</v>
      </c>
      <c r="F464">
        <f t="shared" si="21"/>
        <v>5.6383546693337454</v>
      </c>
      <c r="G464">
        <f t="shared" si="22"/>
        <v>4.6151205168412597</v>
      </c>
      <c r="H464">
        <f t="shared" si="23"/>
        <v>13.165422866864775</v>
      </c>
    </row>
    <row r="465" spans="1:8">
      <c r="A465" s="44">
        <v>490000</v>
      </c>
      <c r="B465" s="43">
        <v>280</v>
      </c>
      <c r="C465">
        <v>102</v>
      </c>
      <c r="D465">
        <v>61</v>
      </c>
      <c r="E465">
        <v>50.568009493800297</v>
      </c>
      <c r="F465">
        <f t="shared" si="21"/>
        <v>5.6383546693337454</v>
      </c>
      <c r="G465">
        <f t="shared" si="22"/>
        <v>4.6249728132842707</v>
      </c>
      <c r="H465">
        <f t="shared" si="23"/>
        <v>13.102160670086809</v>
      </c>
    </row>
    <row r="466" spans="1:8">
      <c r="A466" s="44">
        <v>487000</v>
      </c>
      <c r="B466" s="43">
        <v>280</v>
      </c>
      <c r="C466">
        <v>107</v>
      </c>
      <c r="D466">
        <v>62</v>
      </c>
      <c r="E466">
        <v>44.262301043868739</v>
      </c>
      <c r="F466">
        <f t="shared" si="21"/>
        <v>5.6383546693337454</v>
      </c>
      <c r="G466">
        <f t="shared" si="22"/>
        <v>4.6728288344619058</v>
      </c>
      <c r="H466">
        <f t="shared" si="23"/>
        <v>13.096019402064726</v>
      </c>
    </row>
    <row r="467" spans="1:8">
      <c r="A467" s="44">
        <v>539000</v>
      </c>
      <c r="B467" s="43">
        <v>280</v>
      </c>
      <c r="C467">
        <v>112</v>
      </c>
      <c r="D467">
        <v>64</v>
      </c>
      <c r="E467">
        <v>33.602136296293061</v>
      </c>
      <c r="F467">
        <f t="shared" si="21"/>
        <v>5.6383546693337454</v>
      </c>
      <c r="G467">
        <f t="shared" si="22"/>
        <v>4.7184988712950942</v>
      </c>
      <c r="H467">
        <f t="shared" si="23"/>
        <v>13.197470849891134</v>
      </c>
    </row>
    <row r="468" spans="1:8">
      <c r="A468" s="44">
        <v>529000</v>
      </c>
      <c r="B468" s="43">
        <v>523</v>
      </c>
      <c r="C468">
        <v>93</v>
      </c>
      <c r="D468">
        <v>66</v>
      </c>
      <c r="E468">
        <v>27.997554209433261</v>
      </c>
      <c r="F468">
        <f t="shared" si="21"/>
        <v>6.261491684321042</v>
      </c>
      <c r="G468">
        <f t="shared" si="22"/>
        <v>4.5325994931532563</v>
      </c>
      <c r="H468">
        <f t="shared" si="23"/>
        <v>13.178743710840436</v>
      </c>
    </row>
    <row r="469" spans="1:8">
      <c r="A469" s="44">
        <v>542000</v>
      </c>
      <c r="B469" s="43">
        <v>513</v>
      </c>
      <c r="C469">
        <v>90</v>
      </c>
      <c r="D469">
        <v>66</v>
      </c>
      <c r="E469">
        <v>28.09217153966911</v>
      </c>
      <c r="F469">
        <f t="shared" si="21"/>
        <v>6.2422232654551655</v>
      </c>
      <c r="G469">
        <f t="shared" si="22"/>
        <v>4.499809670330265</v>
      </c>
      <c r="H469">
        <f t="shared" si="23"/>
        <v>13.203021280421783</v>
      </c>
    </row>
    <row r="470" spans="1:8">
      <c r="A470" s="44">
        <v>458000</v>
      </c>
      <c r="B470" s="43">
        <v>275</v>
      </c>
      <c r="C470">
        <v>94</v>
      </c>
      <c r="D470">
        <v>64</v>
      </c>
      <c r="E470">
        <v>34.23072388290916</v>
      </c>
      <c r="F470">
        <f t="shared" si="21"/>
        <v>5.6204008657171496</v>
      </c>
      <c r="G470">
        <f t="shared" si="22"/>
        <v>4.5432947822700038</v>
      </c>
      <c r="H470">
        <f t="shared" si="23"/>
        <v>13.034624463096321</v>
      </c>
    </row>
    <row r="471" spans="1:8">
      <c r="A471" s="44">
        <v>501000</v>
      </c>
      <c r="B471" s="43">
        <v>276</v>
      </c>
      <c r="C471">
        <v>88</v>
      </c>
      <c r="D471">
        <v>62</v>
      </c>
      <c r="E471">
        <v>45.399158620273013</v>
      </c>
      <c r="F471">
        <f t="shared" si="21"/>
        <v>5.6240175061873385</v>
      </c>
      <c r="G471">
        <f t="shared" si="22"/>
        <v>4.4773368144782069</v>
      </c>
      <c r="H471">
        <f t="shared" si="23"/>
        <v>13.124361380067002</v>
      </c>
    </row>
    <row r="472" spans="1:8">
      <c r="A472" s="44">
        <v>478000</v>
      </c>
      <c r="B472" s="43">
        <v>276</v>
      </c>
      <c r="C472">
        <v>94</v>
      </c>
      <c r="D472">
        <v>62</v>
      </c>
      <c r="E472">
        <v>51.448243736416288</v>
      </c>
      <c r="F472">
        <f t="shared" si="21"/>
        <v>5.6240175061873385</v>
      </c>
      <c r="G472">
        <f t="shared" si="22"/>
        <v>4.5432947822700038</v>
      </c>
      <c r="H472">
        <f t="shared" si="23"/>
        <v>13.077366011473593</v>
      </c>
    </row>
    <row r="473" spans="1:8">
      <c r="A473" s="44">
        <v>527000</v>
      </c>
      <c r="B473" s="43">
        <v>276</v>
      </c>
      <c r="C473">
        <v>102</v>
      </c>
      <c r="D473">
        <v>58</v>
      </c>
      <c r="E473">
        <v>62.621045857578743</v>
      </c>
      <c r="F473">
        <f t="shared" si="21"/>
        <v>5.6240175061873385</v>
      </c>
      <c r="G473">
        <f t="shared" si="22"/>
        <v>4.6249728132842707</v>
      </c>
      <c r="H473">
        <f t="shared" si="23"/>
        <v>13.174955827523499</v>
      </c>
    </row>
    <row r="474" spans="1:8">
      <c r="A474" s="44">
        <v>536000</v>
      </c>
      <c r="B474" s="43">
        <v>347</v>
      </c>
      <c r="C474">
        <v>99</v>
      </c>
      <c r="D474">
        <v>58</v>
      </c>
      <c r="E474">
        <v>69.32108943240263</v>
      </c>
      <c r="F474">
        <f t="shared" si="21"/>
        <v>5.8522024797744745</v>
      </c>
      <c r="G474">
        <f t="shared" si="22"/>
        <v>4.5951198501345898</v>
      </c>
      <c r="H474">
        <f t="shared" si="23"/>
        <v>13.19188944005294</v>
      </c>
    </row>
    <row r="475" spans="1:8">
      <c r="A475" s="44">
        <v>414000</v>
      </c>
      <c r="B475" s="43">
        <v>274</v>
      </c>
      <c r="C475">
        <v>111</v>
      </c>
      <c r="D475">
        <v>52</v>
      </c>
      <c r="E475">
        <v>139.16997891336311</v>
      </c>
      <c r="F475">
        <f t="shared" si="21"/>
        <v>5.6167710976665717</v>
      </c>
      <c r="G475">
        <f t="shared" si="22"/>
        <v>4.7095302013123339</v>
      </c>
      <c r="H475">
        <f t="shared" si="23"/>
        <v>12.933621252807452</v>
      </c>
    </row>
    <row r="476" spans="1:8">
      <c r="A476" s="44">
        <v>348000</v>
      </c>
      <c r="B476" s="43">
        <v>119</v>
      </c>
      <c r="C476">
        <v>102</v>
      </c>
      <c r="D476">
        <v>52</v>
      </c>
      <c r="E476">
        <v>132.28983899407791</v>
      </c>
      <c r="F476">
        <f t="shared" si="21"/>
        <v>4.7874917427820458</v>
      </c>
      <c r="G476">
        <f t="shared" si="22"/>
        <v>4.6249728132842707</v>
      </c>
      <c r="H476">
        <f t="shared" si="23"/>
        <v>12.759957758756611</v>
      </c>
    </row>
    <row r="477" spans="1:8">
      <c r="A477" s="44">
        <v>470000</v>
      </c>
      <c r="B477" s="43">
        <v>240</v>
      </c>
      <c r="C477">
        <v>102</v>
      </c>
      <c r="D477">
        <v>54</v>
      </c>
      <c r="E477">
        <v>121.19691959025531</v>
      </c>
      <c r="F477">
        <f t="shared" si="21"/>
        <v>5.4847969334906548</v>
      </c>
      <c r="G477">
        <f t="shared" si="22"/>
        <v>4.6249728132842707</v>
      </c>
      <c r="H477">
        <f t="shared" si="23"/>
        <v>13.060487973686241</v>
      </c>
    </row>
    <row r="478" spans="1:8">
      <c r="A478" s="44">
        <v>482000</v>
      </c>
      <c r="B478" s="43">
        <v>227</v>
      </c>
      <c r="C478">
        <v>115</v>
      </c>
      <c r="D478">
        <v>54</v>
      </c>
      <c r="E478">
        <v>114.2620880955311</v>
      </c>
      <c r="F478">
        <f t="shared" si="21"/>
        <v>5.4293456289544411</v>
      </c>
      <c r="G478">
        <f t="shared" si="22"/>
        <v>4.7449321283632502</v>
      </c>
      <c r="H478">
        <f t="shared" si="23"/>
        <v>13.085699393032737</v>
      </c>
    </row>
    <row r="479" spans="1:8">
      <c r="A479" s="44">
        <v>561000</v>
      </c>
      <c r="B479" s="43">
        <v>260</v>
      </c>
      <c r="C479">
        <v>131</v>
      </c>
      <c r="D479">
        <v>59</v>
      </c>
      <c r="E479">
        <v>69.588842726407904</v>
      </c>
      <c r="F479">
        <f t="shared" si="21"/>
        <v>5.5645204073226937</v>
      </c>
      <c r="G479">
        <f t="shared" si="22"/>
        <v>4.8751973232011512</v>
      </c>
      <c r="H479">
        <f t="shared" si="23"/>
        <v>13.237476184504834</v>
      </c>
    </row>
    <row r="480" spans="1:8">
      <c r="A480" s="44">
        <v>489000</v>
      </c>
      <c r="B480" s="43">
        <v>249</v>
      </c>
      <c r="C480">
        <v>133</v>
      </c>
      <c r="D480">
        <v>62</v>
      </c>
      <c r="E480">
        <v>61.65550793600368</v>
      </c>
      <c r="F480">
        <f t="shared" si="21"/>
        <v>5.521460917862246</v>
      </c>
      <c r="G480">
        <f t="shared" si="22"/>
        <v>4.8903491282217537</v>
      </c>
      <c r="H480">
        <f t="shared" si="23"/>
        <v>13.100117768457009</v>
      </c>
    </row>
    <row r="481" spans="1:8">
      <c r="A481" s="44">
        <v>479000</v>
      </c>
      <c r="B481" s="43">
        <v>249</v>
      </c>
      <c r="C481">
        <v>88</v>
      </c>
      <c r="D481">
        <v>62</v>
      </c>
      <c r="E481">
        <v>51.615783403300163</v>
      </c>
      <c r="F481">
        <f t="shared" si="21"/>
        <v>5.521460917862246</v>
      </c>
      <c r="G481">
        <f t="shared" si="22"/>
        <v>4.4773368144782069</v>
      </c>
      <c r="H481">
        <f t="shared" si="23"/>
        <v>13.079455876393052</v>
      </c>
    </row>
    <row r="482" spans="1:8">
      <c r="A482" s="44">
        <v>508000</v>
      </c>
      <c r="B482" s="43">
        <v>248</v>
      </c>
      <c r="C482">
        <v>103</v>
      </c>
      <c r="D482">
        <v>62</v>
      </c>
      <c r="E482">
        <v>43.627757037513412</v>
      </c>
      <c r="F482">
        <f t="shared" si="21"/>
        <v>5.5174528964647074</v>
      </c>
      <c r="G482">
        <f t="shared" si="22"/>
        <v>4.6347289882296359</v>
      </c>
      <c r="H482">
        <f t="shared" si="23"/>
        <v>13.138236726560619</v>
      </c>
    </row>
    <row r="483" spans="1:8">
      <c r="A483" s="44">
        <v>548000</v>
      </c>
      <c r="B483" s="43">
        <v>249</v>
      </c>
      <c r="C483">
        <v>126</v>
      </c>
      <c r="D483">
        <v>65</v>
      </c>
      <c r="E483">
        <v>34.586535800549562</v>
      </c>
      <c r="F483">
        <f t="shared" si="21"/>
        <v>5.521460917862246</v>
      </c>
      <c r="G483">
        <f t="shared" si="22"/>
        <v>4.836281906951478</v>
      </c>
      <c r="H483">
        <f t="shared" si="23"/>
        <v>13.214030565930152</v>
      </c>
    </row>
    <row r="484" spans="1:8">
      <c r="A484" s="44">
        <v>569000</v>
      </c>
      <c r="B484" s="43">
        <v>452</v>
      </c>
      <c r="C484">
        <v>99</v>
      </c>
      <c r="D484">
        <v>66</v>
      </c>
      <c r="E484">
        <v>25.60000613896662</v>
      </c>
      <c r="F484">
        <f t="shared" si="21"/>
        <v>6.1158921254830343</v>
      </c>
      <c r="G484">
        <f t="shared" si="22"/>
        <v>4.5951198501345898</v>
      </c>
      <c r="H484">
        <f t="shared" si="23"/>
        <v>13.251635713108469</v>
      </c>
    </row>
    <row r="485" spans="1:8">
      <c r="A485" s="44">
        <v>511000</v>
      </c>
      <c r="B485" s="43">
        <v>187</v>
      </c>
      <c r="C485">
        <v>92</v>
      </c>
      <c r="D485">
        <v>39</v>
      </c>
      <c r="E485">
        <v>357.18437359469431</v>
      </c>
      <c r="F485">
        <f t="shared" si="21"/>
        <v>5.2364419628299492</v>
      </c>
      <c r="G485">
        <f t="shared" si="22"/>
        <v>4.5217885770490405</v>
      </c>
      <c r="H485">
        <f t="shared" si="23"/>
        <v>13.144124869185841</v>
      </c>
    </row>
    <row r="486" spans="1:8">
      <c r="A486" s="44">
        <v>574000</v>
      </c>
      <c r="B486" s="43">
        <v>263</v>
      </c>
      <c r="C486">
        <v>120</v>
      </c>
      <c r="D486">
        <v>39</v>
      </c>
      <c r="E486">
        <v>326.34015457793259</v>
      </c>
      <c r="F486">
        <f t="shared" si="21"/>
        <v>5.575949103146316</v>
      </c>
      <c r="G486">
        <f t="shared" si="22"/>
        <v>4.7874917427820458</v>
      </c>
      <c r="H486">
        <f t="shared" si="23"/>
        <v>13.260384675301703</v>
      </c>
    </row>
    <row r="487" spans="1:8">
      <c r="A487" s="44">
        <v>491000</v>
      </c>
      <c r="B487" s="43">
        <v>213</v>
      </c>
      <c r="C487">
        <v>131</v>
      </c>
      <c r="D487">
        <v>40</v>
      </c>
      <c r="E487">
        <v>318.24274506126608</v>
      </c>
      <c r="F487">
        <f t="shared" si="21"/>
        <v>5.3659760150218512</v>
      </c>
      <c r="G487">
        <f t="shared" si="22"/>
        <v>4.8751973232011512</v>
      </c>
      <c r="H487">
        <f t="shared" si="23"/>
        <v>13.104199406776658</v>
      </c>
    </row>
    <row r="488" spans="1:8">
      <c r="A488" s="44">
        <v>359000</v>
      </c>
      <c r="B488" s="43">
        <v>255</v>
      </c>
      <c r="C488">
        <v>129</v>
      </c>
      <c r="D488">
        <v>40</v>
      </c>
      <c r="E488">
        <v>312.032958985314</v>
      </c>
      <c r="F488">
        <f t="shared" si="21"/>
        <v>5.5451774444795623</v>
      </c>
      <c r="G488">
        <f t="shared" si="22"/>
        <v>4.8598124043616719</v>
      </c>
      <c r="H488">
        <f t="shared" si="23"/>
        <v>12.791077667470416</v>
      </c>
    </row>
    <row r="489" spans="1:8">
      <c r="A489" s="44">
        <v>552000</v>
      </c>
      <c r="B489" s="43">
        <v>240</v>
      </c>
      <c r="C489">
        <v>125</v>
      </c>
      <c r="D489">
        <v>40</v>
      </c>
      <c r="E489">
        <v>304.87936118894658</v>
      </c>
      <c r="F489">
        <f t="shared" si="21"/>
        <v>5.4847969334906548</v>
      </c>
      <c r="G489">
        <f t="shared" si="22"/>
        <v>4.8283137373023015</v>
      </c>
      <c r="H489">
        <f t="shared" si="23"/>
        <v>13.221303325259232</v>
      </c>
    </row>
    <row r="490" spans="1:8">
      <c r="A490" s="44">
        <v>500000</v>
      </c>
      <c r="B490" s="43">
        <v>256</v>
      </c>
      <c r="C490">
        <v>128</v>
      </c>
      <c r="D490">
        <v>40</v>
      </c>
      <c r="E490">
        <v>298.7242666883738</v>
      </c>
      <c r="F490">
        <f t="shared" si="21"/>
        <v>5.5490760848952201</v>
      </c>
      <c r="G490">
        <f t="shared" si="22"/>
        <v>4.8520302639196169</v>
      </c>
      <c r="H490">
        <f t="shared" si="23"/>
        <v>13.122363377404328</v>
      </c>
    </row>
    <row r="491" spans="1:8">
      <c r="A491" s="44">
        <v>553000</v>
      </c>
      <c r="B491" s="43">
        <v>252</v>
      </c>
      <c r="C491">
        <v>128</v>
      </c>
      <c r="D491">
        <v>44</v>
      </c>
      <c r="E491">
        <v>292.51448061236363</v>
      </c>
      <c r="F491">
        <f t="shared" si="21"/>
        <v>5.5333894887275203</v>
      </c>
      <c r="G491">
        <f t="shared" si="22"/>
        <v>4.8520302639196169</v>
      </c>
      <c r="H491">
        <f t="shared" si="23"/>
        <v>13.223113280504473</v>
      </c>
    </row>
    <row r="492" spans="1:8">
      <c r="A492" s="44">
        <v>544000</v>
      </c>
      <c r="B492" s="43">
        <v>212</v>
      </c>
      <c r="C492">
        <v>113</v>
      </c>
      <c r="D492">
        <v>53</v>
      </c>
      <c r="E492">
        <v>131.86240509811509</v>
      </c>
      <c r="F492">
        <f t="shared" si="21"/>
        <v>5.3612921657094255</v>
      </c>
      <c r="G492">
        <f t="shared" si="22"/>
        <v>4.7273878187123408</v>
      </c>
      <c r="H492">
        <f t="shared" si="23"/>
        <v>13.206704525838079</v>
      </c>
    </row>
    <row r="493" spans="1:8">
      <c r="A493" s="44">
        <v>612000</v>
      </c>
      <c r="B493" s="43">
        <v>310</v>
      </c>
      <c r="C493">
        <v>131</v>
      </c>
      <c r="D493">
        <v>51</v>
      </c>
      <c r="E493">
        <v>147.79398704423309</v>
      </c>
      <c r="F493">
        <f t="shared" si="21"/>
        <v>5.7397929121792339</v>
      </c>
      <c r="G493">
        <f t="shared" si="22"/>
        <v>4.8751973232011512</v>
      </c>
      <c r="H493">
        <f t="shared" si="23"/>
        <v>13.324487561494463</v>
      </c>
    </row>
    <row r="494" spans="1:8">
      <c r="A494" s="44">
        <v>521000</v>
      </c>
      <c r="B494" s="43">
        <v>196</v>
      </c>
      <c r="C494">
        <v>98</v>
      </c>
      <c r="D494">
        <v>53</v>
      </c>
      <c r="E494">
        <v>124.9314757686237</v>
      </c>
      <c r="F494">
        <f t="shared" si="21"/>
        <v>5.2832037287379885</v>
      </c>
      <c r="G494">
        <f t="shared" si="22"/>
        <v>4.5849674786705723</v>
      </c>
      <c r="H494">
        <f t="shared" si="23"/>
        <v>13.163505320735505</v>
      </c>
    </row>
    <row r="495" spans="1:8">
      <c r="A495" s="44">
        <v>586000</v>
      </c>
      <c r="B495" s="43">
        <v>529</v>
      </c>
      <c r="C495">
        <v>93</v>
      </c>
      <c r="D495">
        <v>53</v>
      </c>
      <c r="E495">
        <v>141.9015573694542</v>
      </c>
      <c r="F495">
        <f t="shared" si="21"/>
        <v>6.2728770065461674</v>
      </c>
      <c r="G495">
        <f t="shared" si="22"/>
        <v>4.5325994931532563</v>
      </c>
      <c r="H495">
        <f t="shared" si="23"/>
        <v>13.281075068559149</v>
      </c>
    </row>
    <row r="496" spans="1:8">
      <c r="A496" s="44">
        <v>512000</v>
      </c>
      <c r="B496" s="43">
        <v>178</v>
      </c>
      <c r="C496">
        <v>98</v>
      </c>
      <c r="D496">
        <v>55</v>
      </c>
      <c r="E496">
        <v>116.9447081766386</v>
      </c>
      <c r="F496">
        <f t="shared" si="21"/>
        <v>5.1873858058407549</v>
      </c>
      <c r="G496">
        <f t="shared" si="22"/>
        <v>4.5849674786705723</v>
      </c>
      <c r="H496">
        <f t="shared" si="23"/>
        <v>13.146079904021645</v>
      </c>
    </row>
    <row r="497" spans="1:8">
      <c r="A497" s="44">
        <v>579000</v>
      </c>
      <c r="B497" s="43">
        <v>412</v>
      </c>
      <c r="C497">
        <v>125</v>
      </c>
      <c r="D497">
        <v>54</v>
      </c>
      <c r="E497">
        <v>123.8336842682198</v>
      </c>
      <c r="F497">
        <f t="shared" si="21"/>
        <v>6.0234475929610332</v>
      </c>
      <c r="G497">
        <f t="shared" si="22"/>
        <v>4.8283137373023015</v>
      </c>
      <c r="H497">
        <f t="shared" si="23"/>
        <v>13.269057756555132</v>
      </c>
    </row>
    <row r="498" spans="1:8">
      <c r="A498" s="44">
        <v>508000</v>
      </c>
      <c r="B498" s="43">
        <v>173</v>
      </c>
      <c r="C498">
        <v>98</v>
      </c>
      <c r="D498">
        <v>55</v>
      </c>
      <c r="E498">
        <v>107.9021023221034</v>
      </c>
      <c r="F498">
        <f t="shared" si="21"/>
        <v>5.1590552992145291</v>
      </c>
      <c r="G498">
        <f t="shared" si="22"/>
        <v>4.5849674786705723</v>
      </c>
      <c r="H498">
        <f t="shared" si="23"/>
        <v>13.138236726560619</v>
      </c>
    </row>
    <row r="499" spans="1:8">
      <c r="A499" s="44">
        <v>576000</v>
      </c>
      <c r="B499" s="43">
        <v>404</v>
      </c>
      <c r="C499">
        <v>94</v>
      </c>
      <c r="D499">
        <v>54</v>
      </c>
      <c r="E499">
        <v>115.78942436271289</v>
      </c>
      <c r="F499">
        <f t="shared" si="21"/>
        <v>6.0038870671065387</v>
      </c>
      <c r="G499">
        <f t="shared" si="22"/>
        <v>4.5432947822700038</v>
      </c>
      <c r="H499">
        <f t="shared" si="23"/>
        <v>13.263862939678027</v>
      </c>
    </row>
    <row r="500" spans="1:8">
      <c r="A500" s="44">
        <v>526000</v>
      </c>
      <c r="B500" s="43">
        <v>202</v>
      </c>
      <c r="C500">
        <v>101</v>
      </c>
      <c r="D500">
        <v>56</v>
      </c>
      <c r="E500">
        <v>99.857842416536741</v>
      </c>
      <c r="F500">
        <f t="shared" si="21"/>
        <v>5.3132059790417872</v>
      </c>
      <c r="G500">
        <f t="shared" si="22"/>
        <v>4.6151205168412597</v>
      </c>
      <c r="H500">
        <f t="shared" si="23"/>
        <v>13.173056491719846</v>
      </c>
    </row>
    <row r="501" spans="1:8">
      <c r="A501" s="44">
        <v>542000</v>
      </c>
      <c r="B501" s="43">
        <v>244</v>
      </c>
      <c r="C501">
        <v>98</v>
      </c>
      <c r="D501">
        <v>56</v>
      </c>
      <c r="E501">
        <v>88.876036977586509</v>
      </c>
      <c r="F501">
        <f t="shared" si="21"/>
        <v>5.5012582105447274</v>
      </c>
      <c r="G501">
        <f t="shared" si="22"/>
        <v>4.5849674786705723</v>
      </c>
      <c r="H501">
        <f t="shared" si="23"/>
        <v>13.203021280421783</v>
      </c>
    </row>
    <row r="502" spans="1:8">
      <c r="A502" s="44">
        <v>487000</v>
      </c>
      <c r="B502" s="43">
        <v>257</v>
      </c>
      <c r="C502">
        <v>144</v>
      </c>
      <c r="D502">
        <v>44</v>
      </c>
      <c r="E502">
        <v>286.35938611179068</v>
      </c>
      <c r="F502">
        <f t="shared" si="21"/>
        <v>5.5529595849216173</v>
      </c>
      <c r="G502">
        <f t="shared" si="22"/>
        <v>4.9698132995760007</v>
      </c>
      <c r="H502">
        <f t="shared" si="23"/>
        <v>13.096019402064726</v>
      </c>
    </row>
    <row r="503" spans="1:8">
      <c r="A503" s="44">
        <v>509000</v>
      </c>
      <c r="B503" s="43">
        <v>259</v>
      </c>
      <c r="C503">
        <v>119</v>
      </c>
      <c r="D503">
        <v>44</v>
      </c>
      <c r="E503">
        <v>279.20578831548153</v>
      </c>
      <c r="F503">
        <f t="shared" si="21"/>
        <v>5.5606816310155276</v>
      </c>
      <c r="G503">
        <f t="shared" si="22"/>
        <v>4.7791234931115296</v>
      </c>
      <c r="H503">
        <f t="shared" si="23"/>
        <v>13.140203295532659</v>
      </c>
    </row>
    <row r="504" spans="1:8">
      <c r="A504" s="44">
        <v>478000</v>
      </c>
      <c r="B504" s="43">
        <v>269</v>
      </c>
      <c r="C504">
        <v>141</v>
      </c>
      <c r="D504">
        <v>44</v>
      </c>
      <c r="E504">
        <v>273.05069381491029</v>
      </c>
      <c r="F504">
        <f t="shared" si="21"/>
        <v>5.598421958998375</v>
      </c>
      <c r="G504">
        <f t="shared" si="22"/>
        <v>4.9487598903781684</v>
      </c>
      <c r="H504">
        <f t="shared" si="23"/>
        <v>13.077366011473593</v>
      </c>
    </row>
    <row r="505" spans="1:8">
      <c r="A505" s="44">
        <v>454000</v>
      </c>
      <c r="B505" s="43">
        <v>287</v>
      </c>
      <c r="C505">
        <v>129</v>
      </c>
      <c r="D505">
        <v>45</v>
      </c>
      <c r="E505">
        <v>265.89709601860102</v>
      </c>
      <c r="F505">
        <f t="shared" si="21"/>
        <v>5.6629604801359461</v>
      </c>
      <c r="G505">
        <f t="shared" si="22"/>
        <v>4.8598124043616719</v>
      </c>
      <c r="H505">
        <f t="shared" si="23"/>
        <v>13.025852477023484</v>
      </c>
    </row>
    <row r="506" spans="1:8">
      <c r="A506" s="44">
        <v>466000</v>
      </c>
      <c r="B506" s="43">
        <v>247</v>
      </c>
      <c r="C506">
        <v>78</v>
      </c>
      <c r="D506">
        <v>45</v>
      </c>
      <c r="E506">
        <v>258.68880664685111</v>
      </c>
      <c r="F506">
        <f t="shared" si="21"/>
        <v>5.5134287461649825</v>
      </c>
      <c r="G506">
        <f t="shared" si="22"/>
        <v>4.3567088266895917</v>
      </c>
      <c r="H506">
        <f t="shared" si="23"/>
        <v>13.051940913107783</v>
      </c>
    </row>
    <row r="507" spans="1:8">
      <c r="A507" s="44">
        <v>500000</v>
      </c>
      <c r="B507" s="43">
        <v>251</v>
      </c>
      <c r="C507">
        <v>109</v>
      </c>
      <c r="D507">
        <v>45</v>
      </c>
      <c r="E507">
        <v>252.5884037216608</v>
      </c>
      <c r="F507">
        <f t="shared" si="21"/>
        <v>5.5294290875114234</v>
      </c>
      <c r="G507">
        <f t="shared" si="22"/>
        <v>4.6913478822291435</v>
      </c>
      <c r="H507">
        <f t="shared" si="23"/>
        <v>13.122363377404328</v>
      </c>
    </row>
    <row r="508" spans="1:8">
      <c r="A508" s="44">
        <v>528000</v>
      </c>
      <c r="B508" s="43">
        <v>251</v>
      </c>
      <c r="C508">
        <v>120</v>
      </c>
      <c r="D508">
        <v>43</v>
      </c>
      <c r="E508">
        <v>245.3801143499706</v>
      </c>
      <c r="F508">
        <f t="shared" si="21"/>
        <v>5.5294290875114234</v>
      </c>
      <c r="G508">
        <f t="shared" si="22"/>
        <v>4.7874917427820458</v>
      </c>
      <c r="H508">
        <f t="shared" si="23"/>
        <v>13.176851562688398</v>
      </c>
    </row>
    <row r="509" spans="1:8">
      <c r="A509" s="44">
        <v>498000</v>
      </c>
      <c r="B509" s="43">
        <v>250</v>
      </c>
      <c r="C509">
        <v>104</v>
      </c>
      <c r="D509">
        <v>44</v>
      </c>
      <c r="E509">
        <v>239.27971142478029</v>
      </c>
      <c r="F509">
        <f t="shared" si="21"/>
        <v>5.5254529391317835</v>
      </c>
      <c r="G509">
        <f t="shared" si="22"/>
        <v>4.6443908991413725</v>
      </c>
      <c r="H509">
        <f t="shared" si="23"/>
        <v>13.11835535600679</v>
      </c>
    </row>
    <row r="510" spans="1:8">
      <c r="A510" s="44">
        <v>418000</v>
      </c>
      <c r="B510" s="43">
        <v>174</v>
      </c>
      <c r="C510">
        <v>90</v>
      </c>
      <c r="D510">
        <v>45</v>
      </c>
      <c r="E510">
        <v>228.07740887013779</v>
      </c>
      <c r="F510">
        <f t="shared" si="21"/>
        <v>5.1647859739235145</v>
      </c>
      <c r="G510">
        <f t="shared" si="22"/>
        <v>4.499809670330265</v>
      </c>
      <c r="H510">
        <f t="shared" si="23"/>
        <v>12.943236711506893</v>
      </c>
    </row>
    <row r="511" spans="1:8">
      <c r="A511" s="44">
        <v>442000</v>
      </c>
      <c r="B511" s="43">
        <v>230</v>
      </c>
      <c r="C511">
        <v>109</v>
      </c>
      <c r="D511">
        <v>45</v>
      </c>
      <c r="E511">
        <v>221.92231436956661</v>
      </c>
      <c r="F511">
        <f t="shared" si="21"/>
        <v>5.4424177105217932</v>
      </c>
      <c r="G511">
        <f t="shared" si="22"/>
        <v>4.6913478822291435</v>
      </c>
      <c r="H511">
        <f t="shared" si="23"/>
        <v>12.999065161059836</v>
      </c>
    </row>
    <row r="512" spans="1:8">
      <c r="A512" s="44">
        <v>436000</v>
      </c>
      <c r="B512" s="43">
        <v>170</v>
      </c>
      <c r="C512">
        <v>129</v>
      </c>
      <c r="D512">
        <v>46</v>
      </c>
      <c r="E512">
        <v>228.2008469593647</v>
      </c>
      <c r="F512">
        <f t="shared" si="21"/>
        <v>5.1416635565026603</v>
      </c>
      <c r="G512">
        <f t="shared" si="22"/>
        <v>4.8598124043616719</v>
      </c>
      <c r="H512">
        <f t="shared" si="23"/>
        <v>12.985397522331171</v>
      </c>
    </row>
    <row r="513" spans="1:8">
      <c r="A513" s="44">
        <v>447000</v>
      </c>
      <c r="B513" s="43">
        <v>167</v>
      </c>
      <c r="C513">
        <v>82</v>
      </c>
      <c r="D513">
        <v>46</v>
      </c>
      <c r="E513">
        <v>229.91396472440201</v>
      </c>
      <c r="F513">
        <f t="shared" si="21"/>
        <v>5.1239639794032588</v>
      </c>
      <c r="G513">
        <f t="shared" si="22"/>
        <v>4.4067192472642533</v>
      </c>
      <c r="H513">
        <f t="shared" si="23"/>
        <v>13.010313873595706</v>
      </c>
    </row>
    <row r="514" spans="1:8">
      <c r="A514" s="44">
        <v>134000</v>
      </c>
      <c r="B514" s="43">
        <v>0</v>
      </c>
      <c r="C514">
        <v>54</v>
      </c>
      <c r="D514">
        <v>45</v>
      </c>
      <c r="E514">
        <v>192.72295880104559</v>
      </c>
      <c r="F514">
        <f t="shared" ref="F514:F577" si="24">LN(1+B514)</f>
        <v>0</v>
      </c>
      <c r="G514">
        <f t="shared" ref="G514:G577" si="25">LN(C514)</f>
        <v>3.9889840465642745</v>
      </c>
      <c r="H514">
        <f t="shared" ref="H514:H577" si="26">LN(A514)</f>
        <v>11.805595078933049</v>
      </c>
    </row>
    <row r="515" spans="1:8">
      <c r="A515" s="44">
        <v>148000</v>
      </c>
      <c r="B515" s="43">
        <v>0</v>
      </c>
      <c r="C515">
        <v>63</v>
      </c>
      <c r="D515">
        <v>45</v>
      </c>
      <c r="E515">
        <v>195.14208299295331</v>
      </c>
      <c r="F515">
        <f t="shared" si="24"/>
        <v>0</v>
      </c>
      <c r="G515">
        <f t="shared" si="25"/>
        <v>4.1431347263915326</v>
      </c>
      <c r="H515">
        <f t="shared" si="26"/>
        <v>11.904967552746252</v>
      </c>
    </row>
    <row r="516" spans="1:8">
      <c r="A516" s="44">
        <v>148000</v>
      </c>
      <c r="B516" s="43">
        <v>0</v>
      </c>
      <c r="C516">
        <v>63</v>
      </c>
      <c r="D516">
        <v>44</v>
      </c>
      <c r="E516">
        <v>197.2733246057376</v>
      </c>
      <c r="F516">
        <f t="shared" si="24"/>
        <v>0</v>
      </c>
      <c r="G516">
        <f t="shared" si="25"/>
        <v>4.1431347263915326</v>
      </c>
      <c r="H516">
        <f t="shared" si="26"/>
        <v>11.904967552746252</v>
      </c>
    </row>
    <row r="517" spans="1:8">
      <c r="A517" s="44">
        <v>487000</v>
      </c>
      <c r="B517" s="43">
        <v>169</v>
      </c>
      <c r="C517">
        <v>82</v>
      </c>
      <c r="D517">
        <v>46</v>
      </c>
      <c r="E517">
        <v>233.38991769862571</v>
      </c>
      <c r="F517">
        <f t="shared" si="24"/>
        <v>5.1357984370502621</v>
      </c>
      <c r="G517">
        <f t="shared" si="25"/>
        <v>4.4067192472642533</v>
      </c>
      <c r="H517">
        <f t="shared" si="26"/>
        <v>13.096019402064726</v>
      </c>
    </row>
    <row r="518" spans="1:8">
      <c r="A518" s="44">
        <v>431000</v>
      </c>
      <c r="B518" s="43">
        <v>169</v>
      </c>
      <c r="C518">
        <v>109</v>
      </c>
      <c r="D518">
        <v>42</v>
      </c>
      <c r="E518">
        <v>235.09914802894679</v>
      </c>
      <c r="F518">
        <f t="shared" si="24"/>
        <v>5.1357984370502621</v>
      </c>
      <c r="G518">
        <f t="shared" si="25"/>
        <v>4.6913478822291435</v>
      </c>
      <c r="H518">
        <f t="shared" si="26"/>
        <v>12.973863369085885</v>
      </c>
    </row>
    <row r="519" spans="1:8">
      <c r="A519" s="44">
        <v>418000</v>
      </c>
      <c r="B519" s="43">
        <v>169</v>
      </c>
      <c r="C519">
        <v>89</v>
      </c>
      <c r="D519">
        <v>43</v>
      </c>
      <c r="E519">
        <v>237.576755054144</v>
      </c>
      <c r="F519">
        <f t="shared" si="24"/>
        <v>5.1357984370502621</v>
      </c>
      <c r="G519">
        <f t="shared" si="25"/>
        <v>4.4886363697321396</v>
      </c>
      <c r="H519">
        <f t="shared" si="26"/>
        <v>12.943236711506893</v>
      </c>
    </row>
    <row r="520" spans="1:8">
      <c r="A520" s="44">
        <v>438000</v>
      </c>
      <c r="B520" s="43">
        <v>166</v>
      </c>
      <c r="C520">
        <v>105</v>
      </c>
      <c r="D520">
        <v>43</v>
      </c>
      <c r="E520">
        <v>239.28598538446499</v>
      </c>
      <c r="F520">
        <f t="shared" si="24"/>
        <v>5.1179938124167554</v>
      </c>
      <c r="G520">
        <f t="shared" si="25"/>
        <v>4.6539603501575231</v>
      </c>
      <c r="H520">
        <f t="shared" si="26"/>
        <v>12.989974189358584</v>
      </c>
    </row>
    <row r="521" spans="1:8">
      <c r="A521" s="44">
        <v>213000</v>
      </c>
      <c r="B521" s="43">
        <v>0</v>
      </c>
      <c r="C521">
        <v>77</v>
      </c>
      <c r="D521">
        <v>43</v>
      </c>
      <c r="E521">
        <v>245.6728369670428</v>
      </c>
      <c r="F521">
        <f t="shared" si="24"/>
        <v>0</v>
      </c>
      <c r="G521">
        <f t="shared" si="25"/>
        <v>4.3438054218536841</v>
      </c>
      <c r="H521">
        <f t="shared" si="26"/>
        <v>12.269047444691562</v>
      </c>
    </row>
    <row r="522" spans="1:8">
      <c r="A522" s="44">
        <v>216000</v>
      </c>
      <c r="B522" s="43">
        <v>0</v>
      </c>
      <c r="C522">
        <v>75</v>
      </c>
      <c r="D522">
        <v>44</v>
      </c>
      <c r="E522">
        <v>251.11463645082731</v>
      </c>
      <c r="F522">
        <f t="shared" si="24"/>
        <v>0</v>
      </c>
      <c r="G522">
        <f t="shared" si="25"/>
        <v>4.3174881135363101</v>
      </c>
      <c r="H522">
        <f t="shared" si="26"/>
        <v>12.283033686666302</v>
      </c>
    </row>
    <row r="523" spans="1:8">
      <c r="A523" s="44">
        <v>202000</v>
      </c>
      <c r="B523" s="43">
        <v>0</v>
      </c>
      <c r="C523">
        <v>73</v>
      </c>
      <c r="D523">
        <v>42</v>
      </c>
      <c r="E523">
        <v>256.21054135840569</v>
      </c>
      <c r="F523">
        <f t="shared" si="24"/>
        <v>0</v>
      </c>
      <c r="G523">
        <f t="shared" si="25"/>
        <v>4.290459441148391</v>
      </c>
      <c r="H523">
        <f t="shared" si="26"/>
        <v>12.216022976383341</v>
      </c>
    </row>
    <row r="524" spans="1:8">
      <c r="A524" s="44">
        <v>380000</v>
      </c>
      <c r="B524" s="43">
        <v>266</v>
      </c>
      <c r="C524">
        <v>140</v>
      </c>
      <c r="D524">
        <v>65</v>
      </c>
      <c r="E524">
        <v>41.086728682460759</v>
      </c>
      <c r="F524">
        <f t="shared" si="24"/>
        <v>5.5872486584002496</v>
      </c>
      <c r="G524">
        <f t="shared" si="25"/>
        <v>4.9416424226093039</v>
      </c>
      <c r="H524">
        <f t="shared" si="26"/>
        <v>12.847926531702569</v>
      </c>
    </row>
    <row r="525" spans="1:8">
      <c r="A525" s="44">
        <v>390000</v>
      </c>
      <c r="B525" s="43">
        <v>252</v>
      </c>
      <c r="C525">
        <v>90</v>
      </c>
      <c r="D525">
        <v>63</v>
      </c>
      <c r="E525">
        <v>44.311735783578037</v>
      </c>
      <c r="F525">
        <f t="shared" si="24"/>
        <v>5.5333894887275203</v>
      </c>
      <c r="G525">
        <f t="shared" si="25"/>
        <v>4.499809670330265</v>
      </c>
      <c r="H525">
        <f t="shared" si="26"/>
        <v>12.873902018105829</v>
      </c>
    </row>
    <row r="526" spans="1:8">
      <c r="A526" s="44">
        <v>818000</v>
      </c>
      <c r="B526" s="43">
        <v>457</v>
      </c>
      <c r="C526">
        <v>177</v>
      </c>
      <c r="D526">
        <v>56</v>
      </c>
      <c r="E526">
        <v>70.93766160102706</v>
      </c>
      <c r="F526">
        <f t="shared" si="24"/>
        <v>6.1268691841141854</v>
      </c>
      <c r="G526">
        <f t="shared" si="25"/>
        <v>5.1761497325738288</v>
      </c>
      <c r="H526">
        <f t="shared" si="26"/>
        <v>13.614617615584883</v>
      </c>
    </row>
    <row r="527" spans="1:8">
      <c r="A527" s="44">
        <v>615000</v>
      </c>
      <c r="B527" s="43">
        <v>357</v>
      </c>
      <c r="C527">
        <v>138</v>
      </c>
      <c r="D527">
        <v>54</v>
      </c>
      <c r="E527">
        <v>72.317477125821966</v>
      </c>
      <c r="F527">
        <f t="shared" si="24"/>
        <v>5.8805329864007003</v>
      </c>
      <c r="G527">
        <f t="shared" si="25"/>
        <v>4.9272536851572051</v>
      </c>
      <c r="H527">
        <f t="shared" si="26"/>
        <v>13.329377546788654</v>
      </c>
    </row>
    <row r="528" spans="1:8">
      <c r="A528" s="44">
        <v>707000</v>
      </c>
      <c r="B528" s="43">
        <v>412</v>
      </c>
      <c r="C528">
        <v>172</v>
      </c>
      <c r="D528">
        <v>54</v>
      </c>
      <c r="E528">
        <v>77.654160752039374</v>
      </c>
      <c r="F528">
        <f t="shared" si="24"/>
        <v>6.0234475929610332</v>
      </c>
      <c r="G528">
        <f t="shared" si="25"/>
        <v>5.1474944768134527</v>
      </c>
      <c r="H528">
        <f t="shared" si="26"/>
        <v>13.468785944878709</v>
      </c>
    </row>
    <row r="529" spans="1:8">
      <c r="A529" s="44">
        <v>626000</v>
      </c>
      <c r="B529" s="43">
        <v>402</v>
      </c>
      <c r="C529">
        <v>125</v>
      </c>
      <c r="D529">
        <v>53</v>
      </c>
      <c r="E529">
        <v>87.329182055447646</v>
      </c>
      <c r="F529">
        <f t="shared" si="24"/>
        <v>5.9989365619466826</v>
      </c>
      <c r="G529">
        <f t="shared" si="25"/>
        <v>4.8283137373023015</v>
      </c>
      <c r="H529">
        <f t="shared" si="26"/>
        <v>13.347105650082236</v>
      </c>
    </row>
    <row r="530" spans="1:8">
      <c r="A530" s="44">
        <v>614000</v>
      </c>
      <c r="B530" s="43">
        <v>391</v>
      </c>
      <c r="C530">
        <v>111</v>
      </c>
      <c r="D530">
        <v>53</v>
      </c>
      <c r="E530">
        <v>92.608373368085111</v>
      </c>
      <c r="F530">
        <f t="shared" si="24"/>
        <v>5.9712618397904622</v>
      </c>
      <c r="G530">
        <f t="shared" si="25"/>
        <v>4.7095302013123339</v>
      </c>
      <c r="H530">
        <f t="shared" si="26"/>
        <v>13.327750207129279</v>
      </c>
    </row>
    <row r="531" spans="1:8">
      <c r="A531" s="44">
        <v>674000</v>
      </c>
      <c r="B531" s="43">
        <v>376</v>
      </c>
      <c r="C531">
        <v>130</v>
      </c>
      <c r="D531">
        <v>53</v>
      </c>
      <c r="E531">
        <v>102.2833946714934</v>
      </c>
      <c r="F531">
        <f t="shared" si="24"/>
        <v>5.9322451874480109</v>
      </c>
      <c r="G531">
        <f t="shared" si="25"/>
        <v>4.8675344504555822</v>
      </c>
      <c r="H531">
        <f t="shared" si="26"/>
        <v>13.420985389894444</v>
      </c>
    </row>
    <row r="532" spans="1:8">
      <c r="A532" s="44">
        <v>524000</v>
      </c>
      <c r="B532" s="43">
        <v>432</v>
      </c>
      <c r="C532">
        <v>182</v>
      </c>
      <c r="D532">
        <v>52</v>
      </c>
      <c r="E532">
        <v>107.6200782977125</v>
      </c>
      <c r="F532">
        <f t="shared" si="24"/>
        <v>6.0707377280024897</v>
      </c>
      <c r="G532">
        <f t="shared" si="25"/>
        <v>5.2040066870767951</v>
      </c>
      <c r="H532">
        <f t="shared" si="26"/>
        <v>13.169246963303179</v>
      </c>
    </row>
    <row r="533" spans="1:8">
      <c r="A533" s="44">
        <v>526000</v>
      </c>
      <c r="B533" s="43">
        <v>240</v>
      </c>
      <c r="C533">
        <v>117</v>
      </c>
      <c r="D533">
        <v>52</v>
      </c>
      <c r="E533">
        <v>126.77207938187961</v>
      </c>
      <c r="F533">
        <f t="shared" si="24"/>
        <v>5.4847969334906548</v>
      </c>
      <c r="G533">
        <f t="shared" si="25"/>
        <v>4.7621739347977563</v>
      </c>
      <c r="H533">
        <f t="shared" si="26"/>
        <v>13.173056491719846</v>
      </c>
    </row>
    <row r="534" spans="1:8">
      <c r="A534" s="44">
        <v>499000</v>
      </c>
      <c r="B534" s="43">
        <v>188</v>
      </c>
      <c r="C534">
        <v>98</v>
      </c>
      <c r="D534">
        <v>52</v>
      </c>
      <c r="E534">
        <v>131.64386478040689</v>
      </c>
      <c r="F534">
        <f t="shared" si="24"/>
        <v>5.2417470150596426</v>
      </c>
      <c r="G534">
        <f t="shared" si="25"/>
        <v>4.5849674786705723</v>
      </c>
      <c r="H534">
        <f t="shared" si="26"/>
        <v>13.120361374733656</v>
      </c>
    </row>
    <row r="535" spans="1:8">
      <c r="A535" s="44">
        <v>503000</v>
      </c>
      <c r="B535" s="43">
        <v>177</v>
      </c>
      <c r="C535">
        <v>98</v>
      </c>
      <c r="D535">
        <v>50</v>
      </c>
      <c r="E535">
        <v>136.7673856320331</v>
      </c>
      <c r="F535">
        <f t="shared" si="24"/>
        <v>5.181783550292085</v>
      </c>
      <c r="G535">
        <f t="shared" si="25"/>
        <v>4.5849674786705723</v>
      </c>
      <c r="H535">
        <f t="shared" si="26"/>
        <v>13.128345449081877</v>
      </c>
    </row>
    <row r="536" spans="1:8">
      <c r="A536" s="44">
        <v>484000</v>
      </c>
      <c r="B536" s="43">
        <v>160</v>
      </c>
      <c r="C536">
        <v>98</v>
      </c>
      <c r="D536">
        <v>50</v>
      </c>
      <c r="E536">
        <v>142.9277046660664</v>
      </c>
      <c r="F536">
        <f t="shared" si="24"/>
        <v>5.0814043649844631</v>
      </c>
      <c r="G536">
        <f t="shared" si="25"/>
        <v>4.5849674786705723</v>
      </c>
      <c r="H536">
        <f t="shared" si="26"/>
        <v>13.089840185698769</v>
      </c>
    </row>
    <row r="537" spans="1:8">
      <c r="A537" s="44">
        <v>487000</v>
      </c>
      <c r="B537" s="43">
        <v>165</v>
      </c>
      <c r="C537">
        <v>98</v>
      </c>
      <c r="D537">
        <v>50</v>
      </c>
      <c r="E537">
        <v>146.6000616888837</v>
      </c>
      <c r="F537">
        <f t="shared" si="24"/>
        <v>5.1119877883565437</v>
      </c>
      <c r="G537">
        <f t="shared" si="25"/>
        <v>4.5849674786705723</v>
      </c>
      <c r="H537">
        <f t="shared" si="26"/>
        <v>13.096019402064726</v>
      </c>
    </row>
    <row r="538" spans="1:8">
      <c r="A538" s="44">
        <v>518000</v>
      </c>
      <c r="B538" s="43">
        <v>236</v>
      </c>
      <c r="C538">
        <v>98</v>
      </c>
      <c r="D538">
        <v>48</v>
      </c>
      <c r="E538">
        <v>152.83761540111769</v>
      </c>
      <c r="F538">
        <f t="shared" si="24"/>
        <v>5.4680601411351315</v>
      </c>
      <c r="G538">
        <f t="shared" si="25"/>
        <v>4.5849674786705723</v>
      </c>
      <c r="H538">
        <f t="shared" si="26"/>
        <v>13.15773052124162</v>
      </c>
    </row>
    <row r="539" spans="1:8">
      <c r="A539" s="44">
        <v>922000</v>
      </c>
      <c r="B539" s="43">
        <v>773</v>
      </c>
      <c r="C539">
        <v>160</v>
      </c>
      <c r="D539">
        <v>49</v>
      </c>
      <c r="E539">
        <v>171.23685899841709</v>
      </c>
      <c r="F539">
        <f t="shared" si="24"/>
        <v>6.6515718735897273</v>
      </c>
      <c r="G539">
        <f t="shared" si="25"/>
        <v>5.0751738152338266</v>
      </c>
      <c r="H539">
        <f t="shared" si="26"/>
        <v>13.734300502538732</v>
      </c>
    </row>
    <row r="540" spans="1:8">
      <c r="A540" s="44">
        <v>1057000</v>
      </c>
      <c r="B540" s="43">
        <v>841</v>
      </c>
      <c r="C540">
        <v>219</v>
      </c>
      <c r="D540">
        <v>48</v>
      </c>
      <c r="E540">
        <v>186.2485639280444</v>
      </c>
      <c r="F540">
        <f t="shared" si="24"/>
        <v>6.7357800142423265</v>
      </c>
      <c r="G540">
        <f t="shared" si="25"/>
        <v>5.389071729816501</v>
      </c>
      <c r="H540">
        <f t="shared" si="26"/>
        <v>13.870945264852375</v>
      </c>
    </row>
    <row r="541" spans="1:8">
      <c r="A541" s="44">
        <v>1120000</v>
      </c>
      <c r="B541" s="43">
        <v>996</v>
      </c>
      <c r="C541">
        <v>241</v>
      </c>
      <c r="D541">
        <v>48</v>
      </c>
      <c r="E541">
        <v>201.43274579824231</v>
      </c>
      <c r="F541">
        <f t="shared" si="24"/>
        <v>6.9047507699618382</v>
      </c>
      <c r="G541">
        <f t="shared" si="25"/>
        <v>5.4847969334906548</v>
      </c>
      <c r="H541">
        <f t="shared" si="26"/>
        <v>13.928839243271277</v>
      </c>
    </row>
    <row r="542" spans="1:8">
      <c r="A542" s="44">
        <v>683000</v>
      </c>
      <c r="B542" s="43">
        <v>274</v>
      </c>
      <c r="C542">
        <v>127</v>
      </c>
      <c r="D542">
        <v>47</v>
      </c>
      <c r="E542">
        <v>214.04531263509219</v>
      </c>
      <c r="F542">
        <f t="shared" si="24"/>
        <v>5.6167710976665717</v>
      </c>
      <c r="G542">
        <f t="shared" si="25"/>
        <v>4.8441870864585912</v>
      </c>
      <c r="H542">
        <f t="shared" si="26"/>
        <v>13.434250138552928</v>
      </c>
    </row>
    <row r="543" spans="1:8">
      <c r="A543" s="44">
        <v>567000</v>
      </c>
      <c r="B543" s="43">
        <v>233</v>
      </c>
      <c r="C543">
        <v>113</v>
      </c>
      <c r="D543">
        <v>45</v>
      </c>
      <c r="E543">
        <v>218.32615799875961</v>
      </c>
      <c r="F543">
        <f t="shared" si="24"/>
        <v>5.4553211153577017</v>
      </c>
      <c r="G543">
        <f t="shared" si="25"/>
        <v>4.7273878187123408</v>
      </c>
      <c r="H543">
        <f t="shared" si="26"/>
        <v>13.248114582709889</v>
      </c>
    </row>
    <row r="544" spans="1:8">
      <c r="A544" s="44">
        <v>911000</v>
      </c>
      <c r="B544" s="43">
        <v>638</v>
      </c>
      <c r="C544">
        <v>176</v>
      </c>
      <c r="D544">
        <v>45</v>
      </c>
      <c r="E544">
        <v>280.16067697994998</v>
      </c>
      <c r="F544">
        <f t="shared" si="24"/>
        <v>6.4599044543775346</v>
      </c>
      <c r="G544">
        <f t="shared" si="25"/>
        <v>5.1704839950381514</v>
      </c>
      <c r="H544">
        <f t="shared" si="26"/>
        <v>13.722298176242095</v>
      </c>
    </row>
    <row r="545" spans="1:8">
      <c r="A545" s="44">
        <v>739000</v>
      </c>
      <c r="B545" s="43">
        <v>530</v>
      </c>
      <c r="C545">
        <v>152</v>
      </c>
      <c r="D545">
        <v>44</v>
      </c>
      <c r="E545">
        <v>299.43168310405872</v>
      </c>
      <c r="F545">
        <f t="shared" si="24"/>
        <v>6.2747620212419388</v>
      </c>
      <c r="G545">
        <f t="shared" si="25"/>
        <v>5.0238805208462765</v>
      </c>
      <c r="H545">
        <f t="shared" si="26"/>
        <v>13.513053199930338</v>
      </c>
    </row>
    <row r="546" spans="1:8">
      <c r="A546" s="44">
        <v>724000</v>
      </c>
      <c r="B546" s="43">
        <v>530</v>
      </c>
      <c r="C546">
        <v>152</v>
      </c>
      <c r="D546">
        <v>44</v>
      </c>
      <c r="E546">
        <v>291.7174055543079</v>
      </c>
      <c r="F546">
        <f t="shared" si="24"/>
        <v>6.2747620212419388</v>
      </c>
      <c r="G546">
        <f t="shared" si="25"/>
        <v>5.0238805208462765</v>
      </c>
      <c r="H546">
        <f t="shared" si="26"/>
        <v>13.492546671367853</v>
      </c>
    </row>
    <row r="547" spans="1:8">
      <c r="A547" s="44">
        <v>602000</v>
      </c>
      <c r="B547" s="43">
        <v>270</v>
      </c>
      <c r="C547">
        <v>128</v>
      </c>
      <c r="D547">
        <v>43</v>
      </c>
      <c r="E547">
        <v>356.97966223145971</v>
      </c>
      <c r="F547">
        <f t="shared" si="24"/>
        <v>5.602118820879701</v>
      </c>
      <c r="G547">
        <f t="shared" si="25"/>
        <v>4.8520302639196169</v>
      </c>
      <c r="H547">
        <f t="shared" si="26"/>
        <v>13.308012724290958</v>
      </c>
    </row>
    <row r="548" spans="1:8">
      <c r="A548" s="44">
        <v>607000</v>
      </c>
      <c r="B548" s="43">
        <v>356</v>
      </c>
      <c r="C548">
        <v>106</v>
      </c>
      <c r="D548">
        <v>54</v>
      </c>
      <c r="E548">
        <v>118.33462523382011</v>
      </c>
      <c r="F548">
        <f t="shared" si="24"/>
        <v>5.8777357817796387</v>
      </c>
      <c r="G548">
        <f t="shared" si="25"/>
        <v>4.6634390941120669</v>
      </c>
      <c r="H548">
        <f t="shared" si="26"/>
        <v>13.316284070041636</v>
      </c>
    </row>
    <row r="549" spans="1:8">
      <c r="A549" s="44">
        <v>557000</v>
      </c>
      <c r="B549" s="43">
        <v>334</v>
      </c>
      <c r="C549">
        <v>129</v>
      </c>
      <c r="D549">
        <v>52</v>
      </c>
      <c r="E549">
        <v>114.6131639298311</v>
      </c>
      <c r="F549">
        <f t="shared" si="24"/>
        <v>5.8141305318250662</v>
      </c>
      <c r="G549">
        <f t="shared" si="25"/>
        <v>4.8598124043616719</v>
      </c>
      <c r="H549">
        <f t="shared" si="26"/>
        <v>13.230320518909421</v>
      </c>
    </row>
    <row r="550" spans="1:8">
      <c r="A550" s="44">
        <v>738000</v>
      </c>
      <c r="B550" s="43">
        <v>511</v>
      </c>
      <c r="C550">
        <v>185</v>
      </c>
      <c r="D550">
        <v>53</v>
      </c>
      <c r="E550">
        <v>126.3788851393869</v>
      </c>
      <c r="F550">
        <f t="shared" si="24"/>
        <v>6.2383246250395077</v>
      </c>
      <c r="G550">
        <f t="shared" si="25"/>
        <v>5.2203558250783244</v>
      </c>
      <c r="H550">
        <f t="shared" si="26"/>
        <v>13.511699103582609</v>
      </c>
    </row>
    <row r="551" spans="1:8">
      <c r="A551" s="44">
        <v>611000</v>
      </c>
      <c r="B551" s="43">
        <v>309</v>
      </c>
      <c r="C551">
        <v>113</v>
      </c>
      <c r="D551">
        <v>51</v>
      </c>
      <c r="E551">
        <v>122.6574238353397</v>
      </c>
      <c r="F551">
        <f t="shared" si="24"/>
        <v>5.7365722974791922</v>
      </c>
      <c r="G551">
        <f t="shared" si="25"/>
        <v>4.7273878187123408</v>
      </c>
      <c r="H551">
        <f t="shared" si="26"/>
        <v>13.322852238153732</v>
      </c>
    </row>
    <row r="552" spans="1:8">
      <c r="A552" s="44">
        <v>475000</v>
      </c>
      <c r="B552" s="43">
        <v>210</v>
      </c>
      <c r="C552">
        <v>91</v>
      </c>
      <c r="D552">
        <v>50</v>
      </c>
      <c r="E552">
        <v>145.51993511094909</v>
      </c>
      <c r="F552">
        <f t="shared" si="24"/>
        <v>5.3518581334760666</v>
      </c>
      <c r="G552">
        <f t="shared" si="25"/>
        <v>4.5108595065168497</v>
      </c>
      <c r="H552">
        <f t="shared" si="26"/>
        <v>13.071070083016778</v>
      </c>
    </row>
    <row r="553" spans="1:8">
      <c r="A553" s="44">
        <v>517000</v>
      </c>
      <c r="B553" s="43">
        <v>309</v>
      </c>
      <c r="C553">
        <v>93</v>
      </c>
      <c r="D553">
        <v>52</v>
      </c>
      <c r="E553">
        <v>131.6425373763513</v>
      </c>
      <c r="F553">
        <f t="shared" si="24"/>
        <v>5.7365722974791922</v>
      </c>
      <c r="G553">
        <f t="shared" si="25"/>
        <v>4.5325994931532563</v>
      </c>
      <c r="H553">
        <f t="shared" si="26"/>
        <v>13.155798153490567</v>
      </c>
    </row>
    <row r="554" spans="1:8">
      <c r="A554" s="44">
        <v>384000</v>
      </c>
      <c r="B554" s="43">
        <v>209</v>
      </c>
      <c r="C554">
        <v>79</v>
      </c>
      <c r="D554">
        <v>50</v>
      </c>
      <c r="E554">
        <v>154.50504865196081</v>
      </c>
      <c r="F554">
        <f t="shared" si="24"/>
        <v>5.3471075307174685</v>
      </c>
      <c r="G554">
        <f t="shared" si="25"/>
        <v>4.3694478524670215</v>
      </c>
      <c r="H554">
        <f t="shared" si="26"/>
        <v>12.858397831569864</v>
      </c>
    </row>
    <row r="555" spans="1:8">
      <c r="A555" s="44">
        <v>592000</v>
      </c>
      <c r="B555" s="43">
        <v>308</v>
      </c>
      <c r="C555">
        <v>129</v>
      </c>
      <c r="D555">
        <v>51</v>
      </c>
      <c r="E555">
        <v>139.62930496833641</v>
      </c>
      <c r="F555">
        <f t="shared" si="24"/>
        <v>5.7333412768977459</v>
      </c>
      <c r="G555">
        <f t="shared" si="25"/>
        <v>4.8598124043616719</v>
      </c>
      <c r="H555">
        <f t="shared" si="26"/>
        <v>13.291261913866142</v>
      </c>
    </row>
    <row r="556" spans="1:8">
      <c r="A556" s="44">
        <v>718000</v>
      </c>
      <c r="B556" s="43">
        <v>357</v>
      </c>
      <c r="C556">
        <v>172</v>
      </c>
      <c r="D556">
        <v>47</v>
      </c>
      <c r="E556">
        <v>168.71186119208639</v>
      </c>
      <c r="F556">
        <f t="shared" si="24"/>
        <v>5.8805329864007003</v>
      </c>
      <c r="G556">
        <f t="shared" si="25"/>
        <v>5.1474944768134527</v>
      </c>
      <c r="H556">
        <f t="shared" si="26"/>
        <v>13.484224848030362</v>
      </c>
    </row>
    <row r="557" spans="1:8">
      <c r="A557" s="44">
        <v>528000</v>
      </c>
      <c r="B557" s="43">
        <v>309</v>
      </c>
      <c r="C557">
        <v>102</v>
      </c>
      <c r="D557">
        <v>48</v>
      </c>
      <c r="E557">
        <v>149.7852413989452</v>
      </c>
      <c r="F557">
        <f t="shared" si="24"/>
        <v>5.7365722974791922</v>
      </c>
      <c r="G557">
        <f t="shared" si="25"/>
        <v>4.6249728132842707</v>
      </c>
      <c r="H557">
        <f t="shared" si="26"/>
        <v>13.176851562688398</v>
      </c>
    </row>
    <row r="558" spans="1:8">
      <c r="A558" s="44">
        <v>468000</v>
      </c>
      <c r="B558" s="43">
        <v>166</v>
      </c>
      <c r="C558">
        <v>88</v>
      </c>
      <c r="D558">
        <v>45</v>
      </c>
      <c r="E558">
        <v>180.0386205122922</v>
      </c>
      <c r="F558">
        <f t="shared" si="24"/>
        <v>5.1179938124167554</v>
      </c>
      <c r="G558">
        <f t="shared" si="25"/>
        <v>4.4773368144782069</v>
      </c>
      <c r="H558">
        <f t="shared" si="26"/>
        <v>13.056223574899784</v>
      </c>
    </row>
    <row r="559" spans="1:8">
      <c r="A559" s="44">
        <v>515000</v>
      </c>
      <c r="B559" s="43">
        <v>324</v>
      </c>
      <c r="C559">
        <v>117</v>
      </c>
      <c r="D559">
        <v>48</v>
      </c>
      <c r="E559">
        <v>156.77366304196011</v>
      </c>
      <c r="F559">
        <f t="shared" si="24"/>
        <v>5.7838251823297373</v>
      </c>
      <c r="G559">
        <f t="shared" si="25"/>
        <v>4.7621739347977563</v>
      </c>
      <c r="H559">
        <f t="shared" si="26"/>
        <v>13.151922179645874</v>
      </c>
    </row>
    <row r="560" spans="1:8">
      <c r="A560" s="44">
        <v>491000</v>
      </c>
      <c r="B560" s="43">
        <v>161</v>
      </c>
      <c r="C560">
        <v>97</v>
      </c>
      <c r="D560">
        <v>45</v>
      </c>
      <c r="E560">
        <v>186.14368083338579</v>
      </c>
      <c r="F560">
        <f t="shared" si="24"/>
        <v>5.0875963352323836</v>
      </c>
      <c r="G560">
        <f t="shared" si="25"/>
        <v>4.5747109785033828</v>
      </c>
      <c r="H560">
        <f t="shared" si="26"/>
        <v>13.104199406776658</v>
      </c>
    </row>
    <row r="561" spans="1:8">
      <c r="A561" s="44">
        <v>530000</v>
      </c>
      <c r="B561" s="43">
        <v>173</v>
      </c>
      <c r="C561">
        <v>97</v>
      </c>
      <c r="D561">
        <v>49</v>
      </c>
      <c r="E561">
        <v>172.15129847168279</v>
      </c>
      <c r="F561">
        <f t="shared" si="24"/>
        <v>5.1590552992145291</v>
      </c>
      <c r="G561">
        <f t="shared" si="25"/>
        <v>4.5747109785033828</v>
      </c>
      <c r="H561">
        <f t="shared" si="26"/>
        <v>13.180632285528304</v>
      </c>
    </row>
    <row r="562" spans="1:8">
      <c r="A562" s="44">
        <v>430000</v>
      </c>
      <c r="B562" s="43">
        <v>114</v>
      </c>
      <c r="C562">
        <v>107</v>
      </c>
      <c r="D562">
        <v>48</v>
      </c>
      <c r="E562">
        <v>179.2547047417448</v>
      </c>
      <c r="F562">
        <f t="shared" si="24"/>
        <v>4.7449321283632502</v>
      </c>
      <c r="G562">
        <f t="shared" si="25"/>
        <v>4.6728288344619058</v>
      </c>
      <c r="H562">
        <f t="shared" si="26"/>
        <v>12.971540487669746</v>
      </c>
    </row>
    <row r="563" spans="1:8">
      <c r="A563" s="44">
        <v>438000</v>
      </c>
      <c r="B563" s="43">
        <v>116</v>
      </c>
      <c r="C563">
        <v>97</v>
      </c>
      <c r="D563">
        <v>48</v>
      </c>
      <c r="E563">
        <v>185.35976506283831</v>
      </c>
      <c r="F563">
        <f t="shared" si="24"/>
        <v>4.7621739347977563</v>
      </c>
      <c r="G563">
        <f t="shared" si="25"/>
        <v>4.5747109785033828</v>
      </c>
      <c r="H563">
        <f t="shared" si="26"/>
        <v>12.989974189358584</v>
      </c>
    </row>
    <row r="564" spans="1:8">
      <c r="A564" s="44">
        <v>488000</v>
      </c>
      <c r="B564" s="43">
        <v>185</v>
      </c>
      <c r="C564">
        <v>127</v>
      </c>
      <c r="D564">
        <v>46</v>
      </c>
      <c r="E564">
        <v>191.52231769745529</v>
      </c>
      <c r="F564">
        <f t="shared" si="24"/>
        <v>5.2257466737132017</v>
      </c>
      <c r="G564">
        <f t="shared" si="25"/>
        <v>4.8441870864585912</v>
      </c>
      <c r="H564">
        <f t="shared" si="26"/>
        <v>13.098070684835283</v>
      </c>
    </row>
    <row r="565" spans="1:8">
      <c r="A565" s="44">
        <v>487000</v>
      </c>
      <c r="B565" s="43">
        <v>190</v>
      </c>
      <c r="C565">
        <v>127</v>
      </c>
      <c r="D565">
        <v>45</v>
      </c>
      <c r="E565">
        <v>202.7915847040812</v>
      </c>
      <c r="F565">
        <f t="shared" si="24"/>
        <v>5.2522734280466299</v>
      </c>
      <c r="G565">
        <f t="shared" si="25"/>
        <v>4.8441870864585912</v>
      </c>
      <c r="H565">
        <f t="shared" si="26"/>
        <v>13.096019402064726</v>
      </c>
    </row>
    <row r="566" spans="1:8">
      <c r="A566" s="44">
        <v>462000</v>
      </c>
      <c r="B566" s="43">
        <v>121</v>
      </c>
      <c r="C566">
        <v>119</v>
      </c>
      <c r="D566">
        <v>45</v>
      </c>
      <c r="E566">
        <v>207.95579138967</v>
      </c>
      <c r="F566">
        <f t="shared" si="24"/>
        <v>4.8040210447332568</v>
      </c>
      <c r="G566">
        <f t="shared" si="25"/>
        <v>4.7791234931115296</v>
      </c>
      <c r="H566">
        <f t="shared" si="26"/>
        <v>13.043320170063875</v>
      </c>
    </row>
    <row r="567" spans="1:8">
      <c r="A567" s="44">
        <v>441000</v>
      </c>
      <c r="B567" s="43">
        <v>110</v>
      </c>
      <c r="C567">
        <v>102</v>
      </c>
      <c r="D567">
        <v>43</v>
      </c>
      <c r="E567">
        <v>213.06250576173699</v>
      </c>
      <c r="F567">
        <f t="shared" si="24"/>
        <v>4.7095302013123339</v>
      </c>
      <c r="G567">
        <f t="shared" si="25"/>
        <v>4.6249728132842707</v>
      </c>
      <c r="H567">
        <f t="shared" si="26"/>
        <v>12.996800154428984</v>
      </c>
    </row>
    <row r="568" spans="1:8">
      <c r="A568" s="44">
        <v>459000</v>
      </c>
      <c r="B568" s="43">
        <v>140</v>
      </c>
      <c r="C568">
        <v>105</v>
      </c>
      <c r="D568">
        <v>43</v>
      </c>
      <c r="E568">
        <v>218.16922013380221</v>
      </c>
      <c r="F568">
        <f t="shared" si="24"/>
        <v>4.9487598903781684</v>
      </c>
      <c r="G568">
        <f t="shared" si="25"/>
        <v>4.6539603501575231</v>
      </c>
      <c r="H568">
        <f t="shared" si="26"/>
        <v>13.036805489042683</v>
      </c>
    </row>
    <row r="569" spans="1:8">
      <c r="A569" s="44">
        <v>394000</v>
      </c>
      <c r="B569" s="43">
        <v>0</v>
      </c>
      <c r="C569">
        <v>76</v>
      </c>
      <c r="D569">
        <v>67</v>
      </c>
      <c r="E569">
        <v>28.45241828375212</v>
      </c>
      <c r="F569">
        <f t="shared" si="24"/>
        <v>0</v>
      </c>
      <c r="G569">
        <f t="shared" si="25"/>
        <v>4.3307333402863311</v>
      </c>
      <c r="H569">
        <f t="shared" si="26"/>
        <v>12.884106188280072</v>
      </c>
    </row>
    <row r="570" spans="1:8">
      <c r="A570" s="44">
        <v>556000</v>
      </c>
      <c r="B570" s="43">
        <v>175</v>
      </c>
      <c r="C570">
        <v>139</v>
      </c>
      <c r="D570">
        <v>60</v>
      </c>
      <c r="E570">
        <v>46.12889031076665</v>
      </c>
      <c r="F570">
        <f t="shared" si="24"/>
        <v>5.1704839950381514</v>
      </c>
      <c r="G570">
        <f t="shared" si="25"/>
        <v>4.9344739331306915</v>
      </c>
      <c r="H570">
        <f t="shared" si="26"/>
        <v>13.228523573232719</v>
      </c>
    </row>
    <row r="571" spans="1:8">
      <c r="A571" s="44">
        <v>521000</v>
      </c>
      <c r="B571" s="43">
        <v>116</v>
      </c>
      <c r="C571">
        <v>129</v>
      </c>
      <c r="D571">
        <v>60</v>
      </c>
      <c r="E571">
        <v>49.915855860535849</v>
      </c>
      <c r="F571">
        <f t="shared" si="24"/>
        <v>4.7621739347977563</v>
      </c>
      <c r="G571">
        <f t="shared" si="25"/>
        <v>4.8598124043616719</v>
      </c>
      <c r="H571">
        <f t="shared" si="26"/>
        <v>13.163505320735505</v>
      </c>
    </row>
    <row r="572" spans="1:8">
      <c r="A572" s="44">
        <v>521000</v>
      </c>
      <c r="B572" s="43">
        <v>116</v>
      </c>
      <c r="C572">
        <v>129</v>
      </c>
      <c r="D572">
        <v>60</v>
      </c>
      <c r="E572">
        <v>53.580634727701032</v>
      </c>
      <c r="F572">
        <f t="shared" si="24"/>
        <v>4.7621739347977563</v>
      </c>
      <c r="G572">
        <f t="shared" si="25"/>
        <v>4.8598124043616719</v>
      </c>
      <c r="H572">
        <f t="shared" si="26"/>
        <v>13.163505320735505</v>
      </c>
    </row>
    <row r="573" spans="1:8">
      <c r="A573" s="44">
        <v>523000</v>
      </c>
      <c r="B573" s="43">
        <v>120</v>
      </c>
      <c r="C573">
        <v>129</v>
      </c>
      <c r="D573">
        <v>58</v>
      </c>
      <c r="E573">
        <v>56.724797579772932</v>
      </c>
      <c r="F573">
        <f t="shared" si="24"/>
        <v>4.7957905455967413</v>
      </c>
      <c r="G573">
        <f t="shared" si="25"/>
        <v>4.8598124043616719</v>
      </c>
      <c r="H573">
        <f t="shared" si="26"/>
        <v>13.167336743047059</v>
      </c>
    </row>
    <row r="574" spans="1:8">
      <c r="A574" s="44">
        <v>304000</v>
      </c>
      <c r="B574" s="43">
        <v>0</v>
      </c>
      <c r="C574">
        <v>72</v>
      </c>
      <c r="D574">
        <v>69</v>
      </c>
      <c r="E574">
        <v>21.73817493371843</v>
      </c>
      <c r="F574">
        <f t="shared" si="24"/>
        <v>0</v>
      </c>
      <c r="G574">
        <f t="shared" si="25"/>
        <v>4.2766661190160553</v>
      </c>
      <c r="H574">
        <f t="shared" si="26"/>
        <v>12.624782980388359</v>
      </c>
    </row>
    <row r="575" spans="1:8">
      <c r="A575" s="44">
        <v>304000</v>
      </c>
      <c r="B575" s="43">
        <v>0</v>
      </c>
      <c r="C575">
        <v>72</v>
      </c>
      <c r="D575">
        <v>66</v>
      </c>
      <c r="E575">
        <v>25.55332018088836</v>
      </c>
      <c r="F575">
        <f t="shared" si="24"/>
        <v>0</v>
      </c>
      <c r="G575">
        <f t="shared" si="25"/>
        <v>4.2766661190160553</v>
      </c>
      <c r="H575">
        <f t="shared" si="26"/>
        <v>12.624782980388359</v>
      </c>
    </row>
    <row r="576" spans="1:8">
      <c r="A576" s="44">
        <v>267000</v>
      </c>
      <c r="B576" s="43">
        <v>0</v>
      </c>
      <c r="C576">
        <v>60</v>
      </c>
      <c r="D576">
        <v>67</v>
      </c>
      <c r="E576">
        <v>25.977513348957281</v>
      </c>
      <c r="F576">
        <f t="shared" si="24"/>
        <v>0</v>
      </c>
      <c r="G576">
        <f t="shared" si="25"/>
        <v>4.0943445622221004</v>
      </c>
      <c r="H576">
        <f t="shared" si="26"/>
        <v>12.495003937382387</v>
      </c>
    </row>
    <row r="577" spans="1:8">
      <c r="A577" s="44">
        <v>267000</v>
      </c>
      <c r="B577" s="43">
        <v>0</v>
      </c>
      <c r="C577">
        <v>60</v>
      </c>
      <c r="D577">
        <v>69</v>
      </c>
      <c r="E577">
        <v>19.72712340235384</v>
      </c>
      <c r="F577">
        <f t="shared" si="24"/>
        <v>0</v>
      </c>
      <c r="G577">
        <f t="shared" si="25"/>
        <v>4.0943445622221004</v>
      </c>
      <c r="H577">
        <f t="shared" si="26"/>
        <v>12.495003937382387</v>
      </c>
    </row>
    <row r="578" spans="1:8">
      <c r="A578" s="44">
        <v>267000</v>
      </c>
      <c r="B578" s="43">
        <v>0</v>
      </c>
      <c r="C578">
        <v>60</v>
      </c>
      <c r="D578">
        <v>69</v>
      </c>
      <c r="E578">
        <v>25.377353499321579</v>
      </c>
      <c r="F578">
        <f t="shared" ref="F578:F601" si="27">LN(1+B578)</f>
        <v>0</v>
      </c>
      <c r="G578">
        <f t="shared" ref="G578:G601" si="28">LN(C578)</f>
        <v>4.0943445622221004</v>
      </c>
      <c r="H578">
        <f t="shared" ref="H578:H601" si="29">LN(A578)</f>
        <v>12.495003937382387</v>
      </c>
    </row>
    <row r="579" spans="1:8">
      <c r="A579" s="44">
        <v>267000</v>
      </c>
      <c r="B579" s="43">
        <v>0</v>
      </c>
      <c r="C579">
        <v>60</v>
      </c>
      <c r="D579">
        <v>69</v>
      </c>
      <c r="E579">
        <v>20.307393050914659</v>
      </c>
      <c r="F579">
        <f t="shared" si="27"/>
        <v>0</v>
      </c>
      <c r="G579">
        <f t="shared" si="28"/>
        <v>4.0943445622221004</v>
      </c>
      <c r="H579">
        <f t="shared" si="29"/>
        <v>12.495003937382387</v>
      </c>
    </row>
    <row r="580" spans="1:8">
      <c r="A580" s="44">
        <v>267000</v>
      </c>
      <c r="B580" s="43">
        <v>0</v>
      </c>
      <c r="C580">
        <v>60</v>
      </c>
      <c r="D580">
        <v>68</v>
      </c>
      <c r="E580">
        <v>24.689807310807598</v>
      </c>
      <c r="F580">
        <f t="shared" si="27"/>
        <v>0</v>
      </c>
      <c r="G580">
        <f t="shared" si="28"/>
        <v>4.0943445622221004</v>
      </c>
      <c r="H580">
        <f t="shared" si="29"/>
        <v>12.495003937382387</v>
      </c>
    </row>
    <row r="581" spans="1:8">
      <c r="A581" s="44">
        <v>275000</v>
      </c>
      <c r="B581" s="43">
        <v>0</v>
      </c>
      <c r="C581">
        <v>64</v>
      </c>
      <c r="D581">
        <v>68</v>
      </c>
      <c r="E581">
        <v>19.399791221278559</v>
      </c>
      <c r="F581">
        <f t="shared" si="27"/>
        <v>0</v>
      </c>
      <c r="G581">
        <f t="shared" si="28"/>
        <v>4.1588830833596715</v>
      </c>
      <c r="H581">
        <f t="shared" si="29"/>
        <v>12.524526376648708</v>
      </c>
    </row>
    <row r="582" spans="1:8">
      <c r="A582" s="44">
        <v>267000</v>
      </c>
      <c r="B582" s="43">
        <v>0</v>
      </c>
      <c r="C582">
        <v>60</v>
      </c>
      <c r="D582">
        <v>68</v>
      </c>
      <c r="E582">
        <v>25.488243135011711</v>
      </c>
      <c r="F582">
        <f t="shared" si="27"/>
        <v>0</v>
      </c>
      <c r="G582">
        <f t="shared" si="28"/>
        <v>4.0943445622221004</v>
      </c>
      <c r="H582">
        <f t="shared" si="29"/>
        <v>12.495003937382387</v>
      </c>
    </row>
    <row r="583" spans="1:8">
      <c r="A583" s="44">
        <v>267000</v>
      </c>
      <c r="B583" s="43">
        <v>0</v>
      </c>
      <c r="C583">
        <v>60</v>
      </c>
      <c r="D583">
        <v>68</v>
      </c>
      <c r="E583">
        <v>19.210670221848339</v>
      </c>
      <c r="F583">
        <f t="shared" si="27"/>
        <v>0</v>
      </c>
      <c r="G583">
        <f t="shared" si="28"/>
        <v>4.0943445622221004</v>
      </c>
      <c r="H583">
        <f t="shared" si="29"/>
        <v>12.495003937382387</v>
      </c>
    </row>
    <row r="584" spans="1:8">
      <c r="A584" s="44">
        <v>267000</v>
      </c>
      <c r="B584" s="43">
        <v>0</v>
      </c>
      <c r="C584">
        <v>60</v>
      </c>
      <c r="D584">
        <v>68</v>
      </c>
      <c r="E584">
        <v>24.72342031517465</v>
      </c>
      <c r="F584">
        <f t="shared" si="27"/>
        <v>0</v>
      </c>
      <c r="G584">
        <f t="shared" si="28"/>
        <v>4.0943445622221004</v>
      </c>
      <c r="H584">
        <f t="shared" si="29"/>
        <v>12.495003937382387</v>
      </c>
    </row>
    <row r="585" spans="1:8">
      <c r="A585" s="44">
        <v>267000</v>
      </c>
      <c r="B585" s="43">
        <v>0</v>
      </c>
      <c r="C585">
        <v>60</v>
      </c>
      <c r="D585">
        <v>68</v>
      </c>
      <c r="E585">
        <v>18.734569045917819</v>
      </c>
      <c r="F585">
        <f t="shared" si="27"/>
        <v>0</v>
      </c>
      <c r="G585">
        <f t="shared" si="28"/>
        <v>4.0943445622221004</v>
      </c>
      <c r="H585">
        <f t="shared" si="29"/>
        <v>12.495003937382387</v>
      </c>
    </row>
    <row r="586" spans="1:8">
      <c r="A586" s="44">
        <v>267000</v>
      </c>
      <c r="B586" s="43">
        <v>0</v>
      </c>
      <c r="C586">
        <v>60</v>
      </c>
      <c r="D586">
        <v>68</v>
      </c>
      <c r="E586">
        <v>24.734504592358789</v>
      </c>
      <c r="F586">
        <f t="shared" si="27"/>
        <v>0</v>
      </c>
      <c r="G586">
        <f t="shared" si="28"/>
        <v>4.0943445622221004</v>
      </c>
      <c r="H586">
        <f t="shared" si="29"/>
        <v>12.495003937382387</v>
      </c>
    </row>
    <row r="587" spans="1:8">
      <c r="A587" s="44">
        <v>267000</v>
      </c>
      <c r="B587" s="43">
        <v>0</v>
      </c>
      <c r="C587">
        <v>60</v>
      </c>
      <c r="D587">
        <v>68</v>
      </c>
      <c r="E587">
        <v>19.333983634838301</v>
      </c>
      <c r="F587">
        <f t="shared" si="27"/>
        <v>0</v>
      </c>
      <c r="G587">
        <f t="shared" si="28"/>
        <v>4.0943445622221004</v>
      </c>
      <c r="H587">
        <f t="shared" si="29"/>
        <v>12.495003937382387</v>
      </c>
    </row>
    <row r="588" spans="1:8">
      <c r="A588" s="44">
        <v>267000</v>
      </c>
      <c r="B588" s="43">
        <v>0</v>
      </c>
      <c r="C588">
        <v>60</v>
      </c>
      <c r="D588">
        <v>67</v>
      </c>
      <c r="E588">
        <v>24.713159699644699</v>
      </c>
      <c r="F588">
        <f t="shared" si="27"/>
        <v>0</v>
      </c>
      <c r="G588">
        <f t="shared" si="28"/>
        <v>4.0943445622221004</v>
      </c>
      <c r="H588">
        <f t="shared" si="29"/>
        <v>12.495003937382387</v>
      </c>
    </row>
    <row r="589" spans="1:8">
      <c r="A589" s="44">
        <v>267000</v>
      </c>
      <c r="B589" s="43">
        <v>0</v>
      </c>
      <c r="C589">
        <v>60</v>
      </c>
      <c r="D589">
        <v>67</v>
      </c>
      <c r="E589">
        <v>19.28595766727674</v>
      </c>
      <c r="F589">
        <f t="shared" si="27"/>
        <v>0</v>
      </c>
      <c r="G589">
        <f t="shared" si="28"/>
        <v>4.0943445622221004</v>
      </c>
      <c r="H589">
        <f t="shared" si="29"/>
        <v>12.495003937382387</v>
      </c>
    </row>
    <row r="590" spans="1:8">
      <c r="A590" s="44">
        <v>267000</v>
      </c>
      <c r="B590" s="43">
        <v>0</v>
      </c>
      <c r="C590">
        <v>60</v>
      </c>
      <c r="D590">
        <v>67</v>
      </c>
      <c r="E590">
        <v>25.49954855212091</v>
      </c>
      <c r="F590">
        <f t="shared" si="27"/>
        <v>0</v>
      </c>
      <c r="G590">
        <f t="shared" si="28"/>
        <v>4.0943445622221004</v>
      </c>
      <c r="H590">
        <f t="shared" si="29"/>
        <v>12.495003937382387</v>
      </c>
    </row>
    <row r="591" spans="1:8">
      <c r="A591" s="44">
        <v>267000</v>
      </c>
      <c r="B591" s="43">
        <v>0</v>
      </c>
      <c r="C591">
        <v>60</v>
      </c>
      <c r="D591">
        <v>67</v>
      </c>
      <c r="E591">
        <v>18.55062255875951</v>
      </c>
      <c r="F591">
        <f t="shared" si="27"/>
        <v>0</v>
      </c>
      <c r="G591">
        <f t="shared" si="28"/>
        <v>4.0943445622221004</v>
      </c>
      <c r="H591">
        <f t="shared" si="29"/>
        <v>12.495003937382387</v>
      </c>
    </row>
    <row r="592" spans="1:8">
      <c r="A592" s="44">
        <v>308000</v>
      </c>
      <c r="B592" s="43">
        <v>0</v>
      </c>
      <c r="C592">
        <v>62</v>
      </c>
      <c r="D592">
        <v>42</v>
      </c>
      <c r="E592">
        <v>325.62048005087661</v>
      </c>
      <c r="F592">
        <f t="shared" si="27"/>
        <v>0</v>
      </c>
      <c r="G592">
        <f t="shared" si="28"/>
        <v>4.1271343850450917</v>
      </c>
      <c r="H592">
        <f t="shared" si="29"/>
        <v>12.637855061955712</v>
      </c>
    </row>
    <row r="593" spans="1:8">
      <c r="A593" s="44">
        <v>294000</v>
      </c>
      <c r="B593" s="43">
        <v>0</v>
      </c>
      <c r="C593">
        <v>59</v>
      </c>
      <c r="D593">
        <v>43</v>
      </c>
      <c r="E593">
        <v>319.3040889983609</v>
      </c>
      <c r="F593">
        <f t="shared" si="27"/>
        <v>0</v>
      </c>
      <c r="G593">
        <f t="shared" si="28"/>
        <v>4.0775374439057197</v>
      </c>
      <c r="H593">
        <f t="shared" si="29"/>
        <v>12.591335046320818</v>
      </c>
    </row>
    <row r="594" spans="1:8">
      <c r="A594" s="44">
        <v>260000</v>
      </c>
      <c r="B594" s="43">
        <v>0</v>
      </c>
      <c r="C594">
        <v>48</v>
      </c>
      <c r="D594">
        <v>40</v>
      </c>
      <c r="E594">
        <v>328.43375869516109</v>
      </c>
      <c r="F594">
        <f t="shared" si="27"/>
        <v>0</v>
      </c>
      <c r="G594">
        <f t="shared" si="28"/>
        <v>3.8712010109078911</v>
      </c>
      <c r="H594">
        <f t="shared" si="29"/>
        <v>12.468436909997665</v>
      </c>
    </row>
    <row r="595" spans="1:8">
      <c r="A595" s="44">
        <v>332000</v>
      </c>
      <c r="B595" s="43">
        <v>0</v>
      </c>
      <c r="C595">
        <v>68</v>
      </c>
      <c r="D595">
        <v>42</v>
      </c>
      <c r="E595">
        <v>335.00781063728851</v>
      </c>
      <c r="F595">
        <f t="shared" si="27"/>
        <v>0</v>
      </c>
      <c r="G595">
        <f t="shared" si="28"/>
        <v>4.219507705176107</v>
      </c>
      <c r="H595">
        <f t="shared" si="29"/>
        <v>12.712890247898626</v>
      </c>
    </row>
    <row r="596" spans="1:8">
      <c r="A596" s="44">
        <v>309000</v>
      </c>
      <c r="B596" s="43">
        <v>0</v>
      </c>
      <c r="C596">
        <v>61</v>
      </c>
      <c r="D596">
        <v>42</v>
      </c>
      <c r="E596">
        <v>324.26811211022363</v>
      </c>
      <c r="F596">
        <f t="shared" si="27"/>
        <v>0</v>
      </c>
      <c r="G596">
        <f t="shared" si="28"/>
        <v>4.1108738641733114</v>
      </c>
      <c r="H596">
        <f t="shared" si="29"/>
        <v>12.641096555879882</v>
      </c>
    </row>
    <row r="597" spans="1:8">
      <c r="A597" s="44">
        <v>301000</v>
      </c>
      <c r="B597" s="43">
        <v>0</v>
      </c>
      <c r="C597">
        <v>59</v>
      </c>
      <c r="D597">
        <v>43</v>
      </c>
      <c r="E597">
        <v>320.87378232593522</v>
      </c>
      <c r="F597">
        <f t="shared" si="27"/>
        <v>0</v>
      </c>
      <c r="G597">
        <f t="shared" si="28"/>
        <v>4.0775374439057197</v>
      </c>
      <c r="H597">
        <f t="shared" si="29"/>
        <v>12.614865543731012</v>
      </c>
    </row>
    <row r="598" spans="1:8">
      <c r="A598" s="44">
        <v>329000</v>
      </c>
      <c r="B598" s="43">
        <v>0</v>
      </c>
      <c r="C598">
        <v>66</v>
      </c>
      <c r="D598">
        <v>40</v>
      </c>
      <c r="E598">
        <v>330.01882035545742</v>
      </c>
      <c r="F598">
        <f t="shared" si="27"/>
        <v>0</v>
      </c>
      <c r="G598">
        <f t="shared" si="28"/>
        <v>4.1896547420264252</v>
      </c>
      <c r="H598">
        <f t="shared" si="29"/>
        <v>12.70381302974751</v>
      </c>
    </row>
    <row r="599" spans="1:8">
      <c r="A599" s="44">
        <v>334000</v>
      </c>
      <c r="B599" s="43">
        <v>0</v>
      </c>
      <c r="C599">
        <v>68</v>
      </c>
      <c r="D599">
        <v>42</v>
      </c>
      <c r="E599">
        <v>333.50030102828288</v>
      </c>
      <c r="F599">
        <f t="shared" si="27"/>
        <v>0</v>
      </c>
      <c r="G599">
        <f t="shared" si="28"/>
        <v>4.219507705176107</v>
      </c>
      <c r="H599">
        <f t="shared" si="29"/>
        <v>12.718896271958837</v>
      </c>
    </row>
    <row r="600" spans="1:8">
      <c r="A600" s="44">
        <v>313000</v>
      </c>
      <c r="B600" s="43">
        <v>0</v>
      </c>
      <c r="C600">
        <v>61</v>
      </c>
      <c r="D600">
        <v>42</v>
      </c>
      <c r="E600">
        <v>322.51841626277007</v>
      </c>
      <c r="F600">
        <f t="shared" si="27"/>
        <v>0</v>
      </c>
      <c r="G600">
        <f t="shared" si="28"/>
        <v>4.1108738641733114</v>
      </c>
      <c r="H600">
        <f t="shared" si="29"/>
        <v>12.653958469522291</v>
      </c>
    </row>
    <row r="601" spans="1:8">
      <c r="A601" s="44">
        <v>354000</v>
      </c>
      <c r="B601" s="43">
        <v>0</v>
      </c>
      <c r="C601">
        <v>74</v>
      </c>
      <c r="D601">
        <v>40</v>
      </c>
      <c r="E601">
        <v>332.01406644213199</v>
      </c>
      <c r="F601">
        <f t="shared" si="27"/>
        <v>0</v>
      </c>
      <c r="G601">
        <f t="shared" si="28"/>
        <v>4.3040650932041702</v>
      </c>
      <c r="H601">
        <f t="shared" si="29"/>
        <v>12.777052192115912</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7CFEE-6866-4BF2-9D6E-53683CC81FA2}">
  <dimension ref="A1:I601"/>
  <sheetViews>
    <sheetView zoomScale="70" workbookViewId="0"/>
  </sheetViews>
  <sheetFormatPr defaultRowHeight="13.2"/>
  <cols>
    <col min="1" max="1" width="23.44140625" customWidth="1"/>
    <col min="2" max="2" width="25.33203125" customWidth="1"/>
    <col min="3" max="3" width="26.88671875" customWidth="1"/>
    <col min="4" max="5" width="25.6640625" customWidth="1"/>
    <col min="6" max="6" width="25.109375" customWidth="1"/>
    <col min="7" max="7" width="22.6640625" customWidth="1"/>
    <col min="8" max="8" width="15" customWidth="1"/>
    <col min="9" max="9" width="54.5546875" customWidth="1"/>
    <col min="13" max="13" width="12.6640625" bestFit="1" customWidth="1"/>
  </cols>
  <sheetData>
    <row r="1" spans="1:9">
      <c r="A1" t="s">
        <v>1021</v>
      </c>
      <c r="B1" t="s">
        <v>1014</v>
      </c>
      <c r="C1" t="s">
        <v>1020</v>
      </c>
      <c r="D1" t="s">
        <v>935</v>
      </c>
      <c r="E1" t="s">
        <v>934</v>
      </c>
      <c r="F1" t="s">
        <v>971</v>
      </c>
      <c r="G1" s="2" t="s">
        <v>1019</v>
      </c>
      <c r="H1" s="2" t="s">
        <v>936</v>
      </c>
      <c r="I1" s="2" t="s">
        <v>937</v>
      </c>
    </row>
    <row r="2" spans="1:9">
      <c r="A2" s="1">
        <v>589000</v>
      </c>
      <c r="B2">
        <v>201</v>
      </c>
      <c r="C2">
        <v>109</v>
      </c>
      <c r="D2">
        <v>207.62709677083799</v>
      </c>
      <c r="E2">
        <v>49</v>
      </c>
      <c r="F2">
        <f t="shared" ref="F2:F65" si="0">LN(1+B2)</f>
        <v>5.3082676974012051</v>
      </c>
      <c r="G2">
        <f t="shared" ref="G2:G65" si="1">LN(C2)</f>
        <v>4.6913478822291435</v>
      </c>
      <c r="H2">
        <f t="shared" ref="H2:H65" si="2">LN(A2)</f>
        <v>13.286181462633724</v>
      </c>
      <c r="I2">
        <f>CORREL(Tabel13456[Afstand tot spoor (m)],Tabel13456[Geluidsbelasting in dB])</f>
        <v>-0.87002127181522859</v>
      </c>
    </row>
    <row r="3" spans="1:9">
      <c r="A3" s="1">
        <v>572000</v>
      </c>
      <c r="B3">
        <v>157</v>
      </c>
      <c r="C3">
        <v>124</v>
      </c>
      <c r="D3">
        <v>165.80555015464029</v>
      </c>
      <c r="E3">
        <v>51</v>
      </c>
      <c r="F3">
        <f t="shared" si="0"/>
        <v>5.0625950330269669</v>
      </c>
      <c r="G3">
        <f t="shared" si="1"/>
        <v>4.8202815656050371</v>
      </c>
      <c r="H3">
        <f t="shared" si="2"/>
        <v>13.256894270361935</v>
      </c>
      <c r="I3">
        <f>CORREL(Tabel13456[Afstand tot spoor (m)],Tabel13456[Geluidsbelasting in dB])</f>
        <v>-0.87002127181522859</v>
      </c>
    </row>
    <row r="4" spans="1:9">
      <c r="A4" s="1">
        <v>563000</v>
      </c>
      <c r="B4">
        <v>132</v>
      </c>
      <c r="C4">
        <v>128</v>
      </c>
      <c r="D4">
        <v>171.36705767258741</v>
      </c>
      <c r="E4">
        <v>50</v>
      </c>
      <c r="F4">
        <f t="shared" si="0"/>
        <v>4.8903491282217537</v>
      </c>
      <c r="G4">
        <f t="shared" si="1"/>
        <v>4.8520302639196169</v>
      </c>
      <c r="H4">
        <f t="shared" si="2"/>
        <v>13.241034907121827</v>
      </c>
      <c r="I4">
        <f>CORREL(Tabel13456[Afstand tot spoor (m)],Tabel13456[Geluidsbelasting in dB])</f>
        <v>-0.87002127181522859</v>
      </c>
    </row>
    <row r="5" spans="1:9">
      <c r="A5" s="1">
        <v>559000</v>
      </c>
      <c r="B5">
        <v>132</v>
      </c>
      <c r="C5">
        <v>126</v>
      </c>
      <c r="D5">
        <v>176.8342960764557</v>
      </c>
      <c r="E5">
        <v>48</v>
      </c>
      <c r="F5">
        <f t="shared" si="0"/>
        <v>4.8903491282217537</v>
      </c>
      <c r="G5">
        <f t="shared" si="1"/>
        <v>4.836281906951478</v>
      </c>
      <c r="H5">
        <f t="shared" si="2"/>
        <v>13.233904752137237</v>
      </c>
      <c r="I5">
        <f>CORREL(Tabel13456[Afstand tot spoor (m)],Tabel13456[Geluidsbelasting in dB])</f>
        <v>-0.87002127181522859</v>
      </c>
    </row>
    <row r="6" spans="1:9">
      <c r="A6" s="1">
        <v>554000</v>
      </c>
      <c r="B6">
        <v>132</v>
      </c>
      <c r="C6">
        <v>124</v>
      </c>
      <c r="D6">
        <v>182.47718729017731</v>
      </c>
      <c r="E6">
        <v>48</v>
      </c>
      <c r="F6">
        <f t="shared" si="0"/>
        <v>4.8903491282217537</v>
      </c>
      <c r="G6">
        <f t="shared" si="1"/>
        <v>4.8202815656050371</v>
      </c>
      <c r="H6">
        <f t="shared" si="2"/>
        <v>13.224919965729422</v>
      </c>
      <c r="I6">
        <f>CORREL(Tabel13456[Afstand tot spoor (m)],Tabel13456[Geluidsbelasting in dB])</f>
        <v>-0.87002127181522859</v>
      </c>
    </row>
    <row r="7" spans="1:9">
      <c r="A7" s="1">
        <v>522000</v>
      </c>
      <c r="B7">
        <v>132</v>
      </c>
      <c r="C7">
        <v>113</v>
      </c>
      <c r="D7">
        <v>187.86882482334229</v>
      </c>
      <c r="E7">
        <v>48</v>
      </c>
      <c r="F7">
        <f t="shared" si="0"/>
        <v>4.8903491282217537</v>
      </c>
      <c r="G7">
        <f t="shared" si="1"/>
        <v>4.7273878187123408</v>
      </c>
      <c r="H7">
        <f t="shared" si="2"/>
        <v>13.165422866864775</v>
      </c>
      <c r="I7">
        <f>CORREL(Tabel13456[Afstand tot spoor (m)],Tabel13456[Geluidsbelasting in dB])</f>
        <v>-0.87002127181522859</v>
      </c>
    </row>
    <row r="8" spans="1:9">
      <c r="A8" s="1">
        <v>554000</v>
      </c>
      <c r="B8">
        <v>132</v>
      </c>
      <c r="C8">
        <v>124</v>
      </c>
      <c r="D8">
        <v>192.68005224052419</v>
      </c>
      <c r="E8">
        <v>49</v>
      </c>
      <c r="F8">
        <f t="shared" si="0"/>
        <v>4.8903491282217537</v>
      </c>
      <c r="G8">
        <f t="shared" si="1"/>
        <v>4.8202815656050371</v>
      </c>
      <c r="H8">
        <f t="shared" si="2"/>
        <v>13.224919965729422</v>
      </c>
      <c r="I8">
        <f>CORREL(Tabel13456[Afstand tot spoor (m)],Tabel13456[Geluidsbelasting in dB])</f>
        <v>-0.87002127181522859</v>
      </c>
    </row>
    <row r="9" spans="1:9">
      <c r="A9" s="1">
        <v>550000</v>
      </c>
      <c r="B9">
        <v>132</v>
      </c>
      <c r="C9">
        <v>123</v>
      </c>
      <c r="D9">
        <v>211.15520945427221</v>
      </c>
      <c r="E9">
        <v>48</v>
      </c>
      <c r="F9">
        <f t="shared" si="0"/>
        <v>4.8903491282217537</v>
      </c>
      <c r="G9">
        <f t="shared" si="1"/>
        <v>4.8121843553724171</v>
      </c>
      <c r="H9">
        <f t="shared" si="2"/>
        <v>13.217673557208654</v>
      </c>
      <c r="I9">
        <f>CORREL(Tabel13456[Afstand tot spoor (m)],Tabel13456[Geluidsbelasting in dB])</f>
        <v>-0.87002127181522859</v>
      </c>
    </row>
    <row r="10" spans="1:9">
      <c r="A10" s="1">
        <v>590000</v>
      </c>
      <c r="B10">
        <v>163</v>
      </c>
      <c r="C10">
        <v>128</v>
      </c>
      <c r="D10">
        <v>198.962679738562</v>
      </c>
      <c r="E10">
        <v>49</v>
      </c>
      <c r="F10">
        <f t="shared" si="0"/>
        <v>5.0998664278241987</v>
      </c>
      <c r="G10">
        <f t="shared" si="1"/>
        <v>4.8520302639196169</v>
      </c>
      <c r="H10">
        <f t="shared" si="2"/>
        <v>13.287877815881902</v>
      </c>
      <c r="I10">
        <f>CORREL(Tabel13456[Afstand tot spoor (m)],Tabel13456[Geluidsbelasting in dB])</f>
        <v>-0.87002127181522859</v>
      </c>
    </row>
    <row r="11" spans="1:9">
      <c r="A11" s="1">
        <v>589000</v>
      </c>
      <c r="B11">
        <v>162</v>
      </c>
      <c r="C11">
        <v>128</v>
      </c>
      <c r="D11">
        <v>206.88543568359421</v>
      </c>
      <c r="E11">
        <v>49</v>
      </c>
      <c r="F11">
        <f t="shared" si="0"/>
        <v>5.0937502008067623</v>
      </c>
      <c r="G11">
        <f t="shared" si="1"/>
        <v>4.8520302639196169</v>
      </c>
      <c r="H11">
        <f t="shared" si="2"/>
        <v>13.286181462633724</v>
      </c>
      <c r="I11">
        <f>CORREL(Tabel13456[Afstand tot spoor (m)],Tabel13456[Geluidsbelasting in dB])</f>
        <v>-0.87002127181522859</v>
      </c>
    </row>
    <row r="12" spans="1:9">
      <c r="A12" s="1">
        <v>872000</v>
      </c>
      <c r="B12">
        <v>286</v>
      </c>
      <c r="C12">
        <v>211</v>
      </c>
      <c r="D12">
        <v>191.0459442647072</v>
      </c>
      <c r="E12">
        <v>49</v>
      </c>
      <c r="F12">
        <f t="shared" si="0"/>
        <v>5.6594822157596214</v>
      </c>
      <c r="G12">
        <f t="shared" si="1"/>
        <v>5.3518581334760666</v>
      </c>
      <c r="H12">
        <f t="shared" si="2"/>
        <v>13.678544702891116</v>
      </c>
      <c r="I12">
        <f>CORREL(Tabel13456[Afstand tot spoor (m)],Tabel13456[Geluidsbelasting in dB])</f>
        <v>-0.87002127181522859</v>
      </c>
    </row>
    <row r="13" spans="1:9">
      <c r="A13" s="1">
        <v>720000</v>
      </c>
      <c r="B13">
        <v>272</v>
      </c>
      <c r="C13">
        <v>197</v>
      </c>
      <c r="D13">
        <v>224.72147307303899</v>
      </c>
      <c r="E13">
        <v>48</v>
      </c>
      <c r="F13">
        <f t="shared" si="0"/>
        <v>5.6094717951849598</v>
      </c>
      <c r="G13">
        <f t="shared" si="1"/>
        <v>5.2832037287379885</v>
      </c>
      <c r="H13">
        <f t="shared" si="2"/>
        <v>13.487006490992238</v>
      </c>
      <c r="I13">
        <f>CORREL(Tabel13456[Afstand tot spoor (m)],Tabel13456[Geluidsbelasting in dB])</f>
        <v>-0.87002127181522859</v>
      </c>
    </row>
    <row r="14" spans="1:9">
      <c r="A14" s="1">
        <v>811000</v>
      </c>
      <c r="B14">
        <v>234</v>
      </c>
      <c r="C14">
        <v>192</v>
      </c>
      <c r="D14">
        <v>192.20464162025121</v>
      </c>
      <c r="E14">
        <v>49</v>
      </c>
      <c r="F14">
        <f t="shared" si="0"/>
        <v>5.4595855141441589</v>
      </c>
      <c r="G14">
        <f t="shared" si="1"/>
        <v>5.2574953720277815</v>
      </c>
      <c r="H14">
        <f t="shared" si="2"/>
        <v>13.60602333309755</v>
      </c>
      <c r="I14">
        <f>CORREL(Tabel13456[Afstand tot spoor (m)],Tabel13456[Geluidsbelasting in dB])</f>
        <v>-0.87002127181522859</v>
      </c>
    </row>
    <row r="15" spans="1:9">
      <c r="A15" s="1">
        <v>699000</v>
      </c>
      <c r="B15">
        <v>193</v>
      </c>
      <c r="C15">
        <v>180</v>
      </c>
      <c r="D15">
        <v>231.99897300109859</v>
      </c>
      <c r="E15">
        <v>48</v>
      </c>
      <c r="F15">
        <f t="shared" si="0"/>
        <v>5.2678581590633282</v>
      </c>
      <c r="G15">
        <f t="shared" si="1"/>
        <v>5.1929568508902104</v>
      </c>
      <c r="H15">
        <f t="shared" si="2"/>
        <v>13.457406021215947</v>
      </c>
      <c r="I15">
        <f>CORREL(Tabel13456[Afstand tot spoor (m)],Tabel13456[Geluidsbelasting in dB])</f>
        <v>-0.87002127181522859</v>
      </c>
    </row>
    <row r="16" spans="1:9">
      <c r="A16" s="1">
        <v>815000</v>
      </c>
      <c r="B16">
        <v>233</v>
      </c>
      <c r="C16">
        <v>194</v>
      </c>
      <c r="D16">
        <v>182.9765325731268</v>
      </c>
      <c r="E16">
        <v>49</v>
      </c>
      <c r="F16">
        <f t="shared" si="0"/>
        <v>5.4553211153577017</v>
      </c>
      <c r="G16">
        <f t="shared" si="1"/>
        <v>5.2678581590633282</v>
      </c>
      <c r="H16">
        <f t="shared" si="2"/>
        <v>13.610943392223</v>
      </c>
      <c r="I16">
        <f>CORREL(Tabel13456[Afstand tot spoor (m)],Tabel13456[Geluidsbelasting in dB])</f>
        <v>-0.87002127181522859</v>
      </c>
    </row>
    <row r="17" spans="1:9">
      <c r="A17" s="1">
        <v>671000</v>
      </c>
      <c r="B17">
        <v>193</v>
      </c>
      <c r="C17">
        <v>180</v>
      </c>
      <c r="D17">
        <v>231.05344886578601</v>
      </c>
      <c r="E17">
        <v>48</v>
      </c>
      <c r="F17">
        <f t="shared" si="0"/>
        <v>5.2678581590633282</v>
      </c>
      <c r="G17">
        <f t="shared" si="1"/>
        <v>5.1929568508902104</v>
      </c>
      <c r="H17">
        <f t="shared" si="2"/>
        <v>13.41652441595382</v>
      </c>
      <c r="I17">
        <f>CORREL(Tabel13456[Afstand tot spoor (m)],Tabel13456[Geluidsbelasting in dB])</f>
        <v>-0.87002127181522859</v>
      </c>
    </row>
    <row r="18" spans="1:9">
      <c r="A18" s="1">
        <v>946000</v>
      </c>
      <c r="B18">
        <v>330</v>
      </c>
      <c r="C18">
        <v>216</v>
      </c>
      <c r="D18">
        <v>184.3788780127058</v>
      </c>
      <c r="E18">
        <v>50</v>
      </c>
      <c r="F18">
        <f t="shared" si="0"/>
        <v>5.8021183753770629</v>
      </c>
      <c r="G18">
        <f t="shared" si="1"/>
        <v>5.3752784076841653</v>
      </c>
      <c r="H18">
        <f t="shared" si="2"/>
        <v>13.759997848034015</v>
      </c>
      <c r="I18">
        <f>CORREL(Tabel13456[Afstand tot spoor (m)],Tabel13456[Geluidsbelasting in dB])</f>
        <v>-0.87002127181522859</v>
      </c>
    </row>
    <row r="19" spans="1:9">
      <c r="A19" s="1">
        <v>883000</v>
      </c>
      <c r="B19">
        <v>314</v>
      </c>
      <c r="C19">
        <v>211</v>
      </c>
      <c r="D19">
        <v>171.89665906192789</v>
      </c>
      <c r="E19">
        <v>50</v>
      </c>
      <c r="F19">
        <f t="shared" si="0"/>
        <v>5.7525726388256331</v>
      </c>
      <c r="G19">
        <f t="shared" si="1"/>
        <v>5.3518581334760666</v>
      </c>
      <c r="H19">
        <f t="shared" si="2"/>
        <v>13.691080479586097</v>
      </c>
      <c r="I19">
        <f>CORREL(Tabel13456[Afstand tot spoor (m)],Tabel13456[Geluidsbelasting in dB])</f>
        <v>-0.87002127181522859</v>
      </c>
    </row>
    <row r="20" spans="1:9">
      <c r="A20" s="1">
        <v>330000</v>
      </c>
      <c r="B20">
        <v>0</v>
      </c>
      <c r="C20">
        <v>81</v>
      </c>
      <c r="D20">
        <v>58.946696124456217</v>
      </c>
      <c r="E20">
        <v>64</v>
      </c>
      <c r="F20">
        <f t="shared" si="0"/>
        <v>0</v>
      </c>
      <c r="G20">
        <f t="shared" si="1"/>
        <v>4.3944491546724391</v>
      </c>
      <c r="H20">
        <f t="shared" si="2"/>
        <v>12.706847933442663</v>
      </c>
      <c r="I20">
        <f>CORREL(Tabel13456[Afstand tot spoor (m)],Tabel13456[Geluidsbelasting in dB])</f>
        <v>-0.87002127181522859</v>
      </c>
    </row>
    <row r="21" spans="1:9">
      <c r="A21" s="1">
        <v>310000</v>
      </c>
      <c r="B21">
        <v>0</v>
      </c>
      <c r="C21">
        <v>71</v>
      </c>
      <c r="D21">
        <v>54.690436147100847</v>
      </c>
      <c r="E21">
        <v>64</v>
      </c>
      <c r="F21">
        <f t="shared" si="0"/>
        <v>0</v>
      </c>
      <c r="G21">
        <f t="shared" si="1"/>
        <v>4.2626798770413155</v>
      </c>
      <c r="H21">
        <f t="shared" si="2"/>
        <v>12.644327576461329</v>
      </c>
      <c r="I21">
        <f>CORREL(Tabel13456[Afstand tot spoor (m)],Tabel13456[Geluidsbelasting in dB])</f>
        <v>-0.87002127181522859</v>
      </c>
    </row>
    <row r="22" spans="1:9">
      <c r="A22" s="1">
        <v>330000</v>
      </c>
      <c r="B22">
        <v>0</v>
      </c>
      <c r="C22">
        <v>81</v>
      </c>
      <c r="D22">
        <v>59.398251355263127</v>
      </c>
      <c r="E22">
        <v>63</v>
      </c>
      <c r="F22">
        <f t="shared" si="0"/>
        <v>0</v>
      </c>
      <c r="G22">
        <f t="shared" si="1"/>
        <v>4.3944491546724391</v>
      </c>
      <c r="H22">
        <f t="shared" si="2"/>
        <v>12.706847933442663</v>
      </c>
      <c r="I22">
        <f>CORREL(Tabel13456[Afstand tot spoor (m)],Tabel13456[Geluidsbelasting in dB])</f>
        <v>-0.87002127181522859</v>
      </c>
    </row>
    <row r="23" spans="1:9">
      <c r="A23" s="1">
        <v>330000</v>
      </c>
      <c r="B23">
        <v>0</v>
      </c>
      <c r="C23">
        <v>81</v>
      </c>
      <c r="D23">
        <v>60.017026172705513</v>
      </c>
      <c r="E23">
        <v>63</v>
      </c>
      <c r="F23">
        <f t="shared" si="0"/>
        <v>0</v>
      </c>
      <c r="G23">
        <f t="shared" si="1"/>
        <v>4.3944491546724391</v>
      </c>
      <c r="H23">
        <f t="shared" si="2"/>
        <v>12.706847933442663</v>
      </c>
      <c r="I23">
        <f>CORREL(Tabel13456[Afstand tot spoor (m)],Tabel13456[Geluidsbelasting in dB])</f>
        <v>-0.87002127181522859</v>
      </c>
    </row>
    <row r="24" spans="1:9">
      <c r="A24" s="1">
        <v>314000</v>
      </c>
      <c r="B24">
        <v>0</v>
      </c>
      <c r="C24">
        <v>71</v>
      </c>
      <c r="D24">
        <v>59.492613616042028</v>
      </c>
      <c r="E24">
        <v>64</v>
      </c>
      <c r="F24">
        <f t="shared" si="0"/>
        <v>0</v>
      </c>
      <c r="G24">
        <f t="shared" si="1"/>
        <v>4.2626798770413155</v>
      </c>
      <c r="H24">
        <f t="shared" si="2"/>
        <v>12.65714826489039</v>
      </c>
      <c r="I24">
        <f>CORREL(Tabel13456[Afstand tot spoor (m)],Tabel13456[Geluidsbelasting in dB])</f>
        <v>-0.87002127181522859</v>
      </c>
    </row>
    <row r="25" spans="1:9">
      <c r="A25" s="1">
        <v>330000</v>
      </c>
      <c r="B25">
        <v>0</v>
      </c>
      <c r="C25">
        <v>81</v>
      </c>
      <c r="D25">
        <v>64.331281211414748</v>
      </c>
      <c r="E25">
        <v>64</v>
      </c>
      <c r="F25">
        <f t="shared" si="0"/>
        <v>0</v>
      </c>
      <c r="G25">
        <f t="shared" si="1"/>
        <v>4.3944491546724391</v>
      </c>
      <c r="H25">
        <f t="shared" si="2"/>
        <v>12.706847933442663</v>
      </c>
      <c r="I25">
        <f>CORREL(Tabel13456[Afstand tot spoor (m)],Tabel13456[Geluidsbelasting in dB])</f>
        <v>-0.87002127181522859</v>
      </c>
    </row>
    <row r="26" spans="1:9">
      <c r="A26" s="1">
        <v>330000</v>
      </c>
      <c r="B26">
        <v>0</v>
      </c>
      <c r="C26">
        <v>81</v>
      </c>
      <c r="D26">
        <v>65.444700263806695</v>
      </c>
      <c r="E26">
        <v>64</v>
      </c>
      <c r="F26">
        <f t="shared" si="0"/>
        <v>0</v>
      </c>
      <c r="G26">
        <f t="shared" si="1"/>
        <v>4.3944491546724391</v>
      </c>
      <c r="H26">
        <f t="shared" si="2"/>
        <v>12.706847933442663</v>
      </c>
      <c r="I26">
        <f>CORREL(Tabel13456[Afstand tot spoor (m)],Tabel13456[Geluidsbelasting in dB])</f>
        <v>-0.87002127181522859</v>
      </c>
    </row>
    <row r="27" spans="1:9">
      <c r="A27" s="1">
        <v>314000</v>
      </c>
      <c r="B27">
        <v>0</v>
      </c>
      <c r="C27">
        <v>71</v>
      </c>
      <c r="D27">
        <v>60.5323384605257</v>
      </c>
      <c r="E27">
        <v>64</v>
      </c>
      <c r="F27">
        <f t="shared" si="0"/>
        <v>0</v>
      </c>
      <c r="G27">
        <f t="shared" si="1"/>
        <v>4.2626798770413155</v>
      </c>
      <c r="H27">
        <f t="shared" si="2"/>
        <v>12.65714826489039</v>
      </c>
      <c r="I27">
        <f>CORREL(Tabel13456[Afstand tot spoor (m)],Tabel13456[Geluidsbelasting in dB])</f>
        <v>-0.87002127181522859</v>
      </c>
    </row>
    <row r="28" spans="1:9">
      <c r="A28" s="1">
        <v>330000</v>
      </c>
      <c r="B28">
        <v>0</v>
      </c>
      <c r="C28">
        <v>81</v>
      </c>
      <c r="D28">
        <v>66.946392085948801</v>
      </c>
      <c r="E28">
        <v>63</v>
      </c>
      <c r="F28">
        <f t="shared" si="0"/>
        <v>0</v>
      </c>
      <c r="G28">
        <f t="shared" si="1"/>
        <v>4.3944491546724391</v>
      </c>
      <c r="H28">
        <f t="shared" si="2"/>
        <v>12.706847933442663</v>
      </c>
      <c r="I28">
        <f>CORREL(Tabel13456[Afstand tot spoor (m)],Tabel13456[Geluidsbelasting in dB])</f>
        <v>-0.87002127181522859</v>
      </c>
    </row>
    <row r="29" spans="1:9">
      <c r="A29" s="1">
        <v>330000</v>
      </c>
      <c r="B29">
        <v>0</v>
      </c>
      <c r="C29">
        <v>81</v>
      </c>
      <c r="D29">
        <v>66.792742187126962</v>
      </c>
      <c r="E29">
        <v>63</v>
      </c>
      <c r="F29">
        <f t="shared" si="0"/>
        <v>0</v>
      </c>
      <c r="G29">
        <f t="shared" si="1"/>
        <v>4.3944491546724391</v>
      </c>
      <c r="H29">
        <f t="shared" si="2"/>
        <v>12.706847933442663</v>
      </c>
      <c r="I29">
        <f>CORREL(Tabel13456[Afstand tot spoor (m)],Tabel13456[Geluidsbelasting in dB])</f>
        <v>-0.87002127181522859</v>
      </c>
    </row>
    <row r="30" spans="1:9">
      <c r="A30" s="1">
        <v>311000</v>
      </c>
      <c r="B30">
        <v>0</v>
      </c>
      <c r="C30">
        <v>71</v>
      </c>
      <c r="D30">
        <v>61.468233964009038</v>
      </c>
      <c r="E30">
        <v>64</v>
      </c>
      <c r="F30">
        <f t="shared" si="0"/>
        <v>0</v>
      </c>
      <c r="G30">
        <f t="shared" si="1"/>
        <v>4.2626798770413155</v>
      </c>
      <c r="H30">
        <f t="shared" si="2"/>
        <v>12.647548191161372</v>
      </c>
      <c r="I30">
        <f>CORREL(Tabel13456[Afstand tot spoor (m)],Tabel13456[Geluidsbelasting in dB])</f>
        <v>-0.87002127181522859</v>
      </c>
    </row>
    <row r="31" spans="1:9">
      <c r="A31" s="1">
        <v>330000</v>
      </c>
      <c r="B31">
        <v>0</v>
      </c>
      <c r="C31">
        <v>81</v>
      </c>
      <c r="D31">
        <v>66.83580211585371</v>
      </c>
      <c r="E31">
        <v>63</v>
      </c>
      <c r="F31">
        <f t="shared" si="0"/>
        <v>0</v>
      </c>
      <c r="G31">
        <f t="shared" si="1"/>
        <v>4.3944491546724391</v>
      </c>
      <c r="H31">
        <f t="shared" si="2"/>
        <v>12.706847933442663</v>
      </c>
      <c r="I31">
        <f>CORREL(Tabel13456[Afstand tot spoor (m)],Tabel13456[Geluidsbelasting in dB])</f>
        <v>-0.87002127181522859</v>
      </c>
    </row>
    <row r="32" spans="1:9">
      <c r="A32" s="1">
        <v>330000</v>
      </c>
      <c r="B32">
        <v>0</v>
      </c>
      <c r="C32">
        <v>81</v>
      </c>
      <c r="D32">
        <v>66.477580515087254</v>
      </c>
      <c r="E32">
        <v>63</v>
      </c>
      <c r="F32">
        <f t="shared" si="0"/>
        <v>0</v>
      </c>
      <c r="G32">
        <f t="shared" si="1"/>
        <v>4.3944491546724391</v>
      </c>
      <c r="H32">
        <f t="shared" si="2"/>
        <v>12.706847933442663</v>
      </c>
      <c r="I32">
        <f>CORREL(Tabel13456[Afstand tot spoor (m)],Tabel13456[Geluidsbelasting in dB])</f>
        <v>-0.87002127181522859</v>
      </c>
    </row>
    <row r="33" spans="1:9">
      <c r="A33" s="1">
        <v>314000</v>
      </c>
      <c r="B33">
        <v>0</v>
      </c>
      <c r="C33">
        <v>71</v>
      </c>
      <c r="D33">
        <v>60.910464878792169</v>
      </c>
      <c r="E33">
        <v>64</v>
      </c>
      <c r="F33">
        <f t="shared" si="0"/>
        <v>0</v>
      </c>
      <c r="G33">
        <f t="shared" si="1"/>
        <v>4.2626798770413155</v>
      </c>
      <c r="H33">
        <f t="shared" si="2"/>
        <v>12.65714826489039</v>
      </c>
      <c r="I33">
        <f>CORREL(Tabel13456[Afstand tot spoor (m)],Tabel13456[Geluidsbelasting in dB])</f>
        <v>-0.87002127181522859</v>
      </c>
    </row>
    <row r="34" spans="1:9">
      <c r="A34" s="1">
        <v>330000</v>
      </c>
      <c r="B34">
        <v>0</v>
      </c>
      <c r="C34">
        <v>81</v>
      </c>
      <c r="D34">
        <v>66.433629982940644</v>
      </c>
      <c r="E34">
        <v>64</v>
      </c>
      <c r="F34">
        <f t="shared" si="0"/>
        <v>0</v>
      </c>
      <c r="G34">
        <f t="shared" si="1"/>
        <v>4.3944491546724391</v>
      </c>
      <c r="H34">
        <f t="shared" si="2"/>
        <v>12.706847933442663</v>
      </c>
      <c r="I34">
        <f>CORREL(Tabel13456[Afstand tot spoor (m)],Tabel13456[Geluidsbelasting in dB])</f>
        <v>-0.87002127181522859</v>
      </c>
    </row>
    <row r="35" spans="1:9">
      <c r="A35" s="1">
        <v>330000</v>
      </c>
      <c r="B35">
        <v>0</v>
      </c>
      <c r="C35">
        <v>81</v>
      </c>
      <c r="D35">
        <v>66.075769701132288</v>
      </c>
      <c r="E35">
        <v>64</v>
      </c>
      <c r="F35">
        <f t="shared" si="0"/>
        <v>0</v>
      </c>
      <c r="G35">
        <f t="shared" si="1"/>
        <v>4.3944491546724391</v>
      </c>
      <c r="H35">
        <f t="shared" si="2"/>
        <v>12.706847933442663</v>
      </c>
      <c r="I35">
        <f>CORREL(Tabel13456[Afstand tot spoor (m)],Tabel13456[Geluidsbelasting in dB])</f>
        <v>-0.87002127181522859</v>
      </c>
    </row>
    <row r="36" spans="1:9">
      <c r="A36" s="1">
        <v>314000</v>
      </c>
      <c r="B36">
        <v>0</v>
      </c>
      <c r="C36">
        <v>71</v>
      </c>
      <c r="D36">
        <v>60.793452892903268</v>
      </c>
      <c r="E36">
        <v>64</v>
      </c>
      <c r="F36">
        <f t="shared" si="0"/>
        <v>0</v>
      </c>
      <c r="G36">
        <f t="shared" si="1"/>
        <v>4.2626798770413155</v>
      </c>
      <c r="H36">
        <f t="shared" si="2"/>
        <v>12.65714826489039</v>
      </c>
      <c r="I36">
        <f>CORREL(Tabel13456[Afstand tot spoor (m)],Tabel13456[Geluidsbelasting in dB])</f>
        <v>-0.87002127181522859</v>
      </c>
    </row>
    <row r="37" spans="1:9">
      <c r="A37" s="1">
        <v>330000</v>
      </c>
      <c r="B37">
        <v>0</v>
      </c>
      <c r="C37">
        <v>81</v>
      </c>
      <c r="D37">
        <v>66.770006056673125</v>
      </c>
      <c r="E37">
        <v>63</v>
      </c>
      <c r="F37">
        <f t="shared" si="0"/>
        <v>0</v>
      </c>
      <c r="G37">
        <f t="shared" si="1"/>
        <v>4.3944491546724391</v>
      </c>
      <c r="H37">
        <f t="shared" si="2"/>
        <v>12.706847933442663</v>
      </c>
      <c r="I37">
        <f>CORREL(Tabel13456[Afstand tot spoor (m)],Tabel13456[Geluidsbelasting in dB])</f>
        <v>-0.87002127181522859</v>
      </c>
    </row>
    <row r="38" spans="1:9">
      <c r="A38" s="1">
        <v>330000</v>
      </c>
      <c r="B38">
        <v>0</v>
      </c>
      <c r="C38">
        <v>81</v>
      </c>
      <c r="D38">
        <v>66.698283017944675</v>
      </c>
      <c r="E38">
        <v>63</v>
      </c>
      <c r="F38">
        <f t="shared" si="0"/>
        <v>0</v>
      </c>
      <c r="G38">
        <f t="shared" si="1"/>
        <v>4.3944491546724391</v>
      </c>
      <c r="H38">
        <f t="shared" si="2"/>
        <v>12.706847933442663</v>
      </c>
      <c r="I38">
        <f>CORREL(Tabel13456[Afstand tot spoor (m)],Tabel13456[Geluidsbelasting in dB])</f>
        <v>-0.87002127181522859</v>
      </c>
    </row>
    <row r="39" spans="1:9">
      <c r="A39" s="1">
        <v>310000</v>
      </c>
      <c r="B39">
        <v>0</v>
      </c>
      <c r="C39">
        <v>71</v>
      </c>
      <c r="D39">
        <v>60.522221384770418</v>
      </c>
      <c r="E39">
        <v>65</v>
      </c>
      <c r="F39">
        <f t="shared" si="0"/>
        <v>0</v>
      </c>
      <c r="G39">
        <f t="shared" si="1"/>
        <v>4.2626798770413155</v>
      </c>
      <c r="H39">
        <f t="shared" si="2"/>
        <v>12.644327576461329</v>
      </c>
      <c r="I39">
        <f>CORREL(Tabel13456[Afstand tot spoor (m)],Tabel13456[Geluidsbelasting in dB])</f>
        <v>-0.87002127181522859</v>
      </c>
    </row>
    <row r="40" spans="1:9">
      <c r="A40" s="1">
        <v>330000</v>
      </c>
      <c r="B40">
        <v>0</v>
      </c>
      <c r="C40">
        <v>81</v>
      </c>
      <c r="D40">
        <v>66.251273192296281</v>
      </c>
      <c r="E40">
        <v>63</v>
      </c>
      <c r="F40">
        <f t="shared" si="0"/>
        <v>0</v>
      </c>
      <c r="G40">
        <f t="shared" si="1"/>
        <v>4.3944491546724391</v>
      </c>
      <c r="H40">
        <f t="shared" si="2"/>
        <v>12.706847933442663</v>
      </c>
      <c r="I40">
        <f>CORREL(Tabel13456[Afstand tot spoor (m)],Tabel13456[Geluidsbelasting in dB])</f>
        <v>-0.87002127181522859</v>
      </c>
    </row>
    <row r="41" spans="1:9">
      <c r="A41" s="1">
        <v>330000</v>
      </c>
      <c r="B41">
        <v>0</v>
      </c>
      <c r="C41">
        <v>81</v>
      </c>
      <c r="D41">
        <v>67.252326888280564</v>
      </c>
      <c r="E41">
        <v>63</v>
      </c>
      <c r="F41">
        <f t="shared" si="0"/>
        <v>0</v>
      </c>
      <c r="G41">
        <f t="shared" si="1"/>
        <v>4.3944491546724391</v>
      </c>
      <c r="H41">
        <f t="shared" si="2"/>
        <v>12.706847933442663</v>
      </c>
      <c r="I41">
        <f>CORREL(Tabel13456[Afstand tot spoor (m)],Tabel13456[Geluidsbelasting in dB])</f>
        <v>-0.87002127181522859</v>
      </c>
    </row>
    <row r="42" spans="1:9">
      <c r="A42" s="1">
        <v>675000</v>
      </c>
      <c r="B42">
        <v>207</v>
      </c>
      <c r="C42">
        <v>144</v>
      </c>
      <c r="D42">
        <v>58.897193747703867</v>
      </c>
      <c r="E42">
        <v>64</v>
      </c>
      <c r="F42">
        <f t="shared" si="0"/>
        <v>5.3375380797013179</v>
      </c>
      <c r="G42">
        <f t="shared" si="1"/>
        <v>4.9698132995760007</v>
      </c>
      <c r="H42">
        <f t="shared" si="2"/>
        <v>13.422467969854667</v>
      </c>
      <c r="I42">
        <f>CORREL(Tabel13456[Afstand tot spoor (m)],Tabel13456[Geluidsbelasting in dB])</f>
        <v>-0.87002127181522859</v>
      </c>
    </row>
    <row r="43" spans="1:9">
      <c r="A43" s="1">
        <v>582000</v>
      </c>
      <c r="B43">
        <v>151</v>
      </c>
      <c r="C43">
        <v>120</v>
      </c>
      <c r="D43">
        <v>58.806558191577963</v>
      </c>
      <c r="E43">
        <v>64</v>
      </c>
      <c r="F43">
        <f t="shared" si="0"/>
        <v>5.0238805208462765</v>
      </c>
      <c r="G43">
        <f t="shared" si="1"/>
        <v>4.7874917427820458</v>
      </c>
      <c r="H43">
        <f t="shared" si="2"/>
        <v>13.274225726713574</v>
      </c>
      <c r="I43">
        <f>CORREL(Tabel13456[Afstand tot spoor (m)],Tabel13456[Geluidsbelasting in dB])</f>
        <v>-0.87002127181522859</v>
      </c>
    </row>
    <row r="44" spans="1:9">
      <c r="A44" s="1">
        <v>586000</v>
      </c>
      <c r="B44">
        <v>151</v>
      </c>
      <c r="C44">
        <v>120</v>
      </c>
      <c r="D44">
        <v>58.570934605355603</v>
      </c>
      <c r="E44">
        <v>63</v>
      </c>
      <c r="F44">
        <f t="shared" si="0"/>
        <v>5.0238805208462765</v>
      </c>
      <c r="G44">
        <f t="shared" si="1"/>
        <v>4.7874917427820458</v>
      </c>
      <c r="H44">
        <f t="shared" si="2"/>
        <v>13.281075068559149</v>
      </c>
      <c r="I44">
        <f>CORREL(Tabel13456[Afstand tot spoor (m)],Tabel13456[Geluidsbelasting in dB])</f>
        <v>-0.87002127181522859</v>
      </c>
    </row>
    <row r="45" spans="1:9">
      <c r="A45" s="1">
        <v>582000</v>
      </c>
      <c r="B45">
        <v>150</v>
      </c>
      <c r="C45">
        <v>120</v>
      </c>
      <c r="D45">
        <v>59.179049382027387</v>
      </c>
      <c r="E45">
        <v>63</v>
      </c>
      <c r="F45">
        <f t="shared" si="0"/>
        <v>5.0172798368149243</v>
      </c>
      <c r="G45">
        <f t="shared" si="1"/>
        <v>4.7874917427820458</v>
      </c>
      <c r="H45">
        <f t="shared" si="2"/>
        <v>13.274225726713574</v>
      </c>
      <c r="I45">
        <f>CORREL(Tabel13456[Afstand tot spoor (m)],Tabel13456[Geluidsbelasting in dB])</f>
        <v>-0.87002127181522859</v>
      </c>
    </row>
    <row r="46" spans="1:9">
      <c r="A46" s="1">
        <v>582000</v>
      </c>
      <c r="B46">
        <v>150</v>
      </c>
      <c r="C46">
        <v>120</v>
      </c>
      <c r="D46">
        <v>59.162343793444151</v>
      </c>
      <c r="E46">
        <v>63</v>
      </c>
      <c r="F46">
        <f t="shared" si="0"/>
        <v>5.0172798368149243</v>
      </c>
      <c r="G46">
        <f t="shared" si="1"/>
        <v>4.7874917427820458</v>
      </c>
      <c r="H46">
        <f t="shared" si="2"/>
        <v>13.274225726713574</v>
      </c>
      <c r="I46">
        <f>CORREL(Tabel13456[Afstand tot spoor (m)],Tabel13456[Geluidsbelasting in dB])</f>
        <v>-0.87002127181522859</v>
      </c>
    </row>
    <row r="47" spans="1:9">
      <c r="A47" s="1">
        <v>585000</v>
      </c>
      <c r="B47">
        <v>149</v>
      </c>
      <c r="C47">
        <v>120</v>
      </c>
      <c r="D47">
        <v>58.782015466185328</v>
      </c>
      <c r="E47">
        <v>63</v>
      </c>
      <c r="F47">
        <f t="shared" si="0"/>
        <v>5.0106352940962555</v>
      </c>
      <c r="G47">
        <f t="shared" si="1"/>
        <v>4.7874917427820458</v>
      </c>
      <c r="H47">
        <f t="shared" si="2"/>
        <v>13.279367126213993</v>
      </c>
      <c r="I47">
        <f>CORREL(Tabel13456[Afstand tot spoor (m)],Tabel13456[Geluidsbelasting in dB])</f>
        <v>-0.87002127181522859</v>
      </c>
    </row>
    <row r="48" spans="1:9">
      <c r="A48" s="1">
        <v>581000</v>
      </c>
      <c r="B48">
        <v>151</v>
      </c>
      <c r="C48">
        <v>120</v>
      </c>
      <c r="D48">
        <v>58.617244683465728</v>
      </c>
      <c r="E48">
        <v>63</v>
      </c>
      <c r="F48">
        <f t="shared" si="0"/>
        <v>5.0238805208462765</v>
      </c>
      <c r="G48">
        <f t="shared" si="1"/>
        <v>4.7874917427820458</v>
      </c>
      <c r="H48">
        <f t="shared" si="2"/>
        <v>13.272506035834049</v>
      </c>
      <c r="I48">
        <f>CORREL(Tabel13456[Afstand tot spoor (m)],Tabel13456[Geluidsbelasting in dB])</f>
        <v>-0.87002127181522859</v>
      </c>
    </row>
    <row r="49" spans="1:9">
      <c r="A49" s="1">
        <v>586000</v>
      </c>
      <c r="B49">
        <v>151</v>
      </c>
      <c r="C49">
        <v>120</v>
      </c>
      <c r="D49">
        <v>58.517094346132332</v>
      </c>
      <c r="E49">
        <v>63</v>
      </c>
      <c r="F49">
        <f t="shared" si="0"/>
        <v>5.0238805208462765</v>
      </c>
      <c r="G49">
        <f t="shared" si="1"/>
        <v>4.7874917427820458</v>
      </c>
      <c r="H49">
        <f t="shared" si="2"/>
        <v>13.281075068559149</v>
      </c>
      <c r="I49">
        <f>CORREL(Tabel13456[Afstand tot spoor (m)],Tabel13456[Geluidsbelasting in dB])</f>
        <v>-0.87002127181522859</v>
      </c>
    </row>
    <row r="50" spans="1:9">
      <c r="A50" s="1">
        <v>619000</v>
      </c>
      <c r="B50">
        <v>151</v>
      </c>
      <c r="C50">
        <v>136</v>
      </c>
      <c r="D50">
        <v>58.709635914008452</v>
      </c>
      <c r="E50">
        <v>63</v>
      </c>
      <c r="F50">
        <f t="shared" si="0"/>
        <v>5.0238805208462765</v>
      </c>
      <c r="G50">
        <f t="shared" si="1"/>
        <v>4.9126548857360524</v>
      </c>
      <c r="H50">
        <f t="shared" si="2"/>
        <v>13.335860551666734</v>
      </c>
      <c r="I50">
        <f>CORREL(Tabel13456[Afstand tot spoor (m)],Tabel13456[Geluidsbelasting in dB])</f>
        <v>-0.87002127181522859</v>
      </c>
    </row>
    <row r="51" spans="1:9">
      <c r="A51" s="1">
        <v>656000</v>
      </c>
      <c r="B51">
        <v>222</v>
      </c>
      <c r="C51">
        <v>127</v>
      </c>
      <c r="D51">
        <v>58.908693128987743</v>
      </c>
      <c r="E51">
        <v>63</v>
      </c>
      <c r="F51">
        <f t="shared" si="0"/>
        <v>5.4071717714601188</v>
      </c>
      <c r="G51">
        <f t="shared" si="1"/>
        <v>4.8441870864585912</v>
      </c>
      <c r="H51">
        <f t="shared" si="2"/>
        <v>13.393916067926225</v>
      </c>
      <c r="I51">
        <f>CORREL(Tabel13456[Afstand tot spoor (m)],Tabel13456[Geluidsbelasting in dB])</f>
        <v>-0.87002127181522859</v>
      </c>
    </row>
    <row r="52" spans="1:9">
      <c r="A52" s="1">
        <v>644000</v>
      </c>
      <c r="B52">
        <v>241</v>
      </c>
      <c r="C52">
        <v>144</v>
      </c>
      <c r="D52">
        <v>149.72479939217999</v>
      </c>
      <c r="E52">
        <v>53</v>
      </c>
      <c r="F52">
        <f t="shared" si="0"/>
        <v>5.4889377261566867</v>
      </c>
      <c r="G52">
        <f t="shared" si="1"/>
        <v>4.9698132995760007</v>
      </c>
      <c r="H52">
        <f t="shared" si="2"/>
        <v>13.375454005086491</v>
      </c>
      <c r="I52">
        <f>CORREL(Tabel13456[Afstand tot spoor (m)],Tabel13456[Geluidsbelasting in dB])</f>
        <v>-0.87002127181522859</v>
      </c>
    </row>
    <row r="53" spans="1:9">
      <c r="A53" s="1">
        <v>578000</v>
      </c>
      <c r="B53">
        <v>150</v>
      </c>
      <c r="C53">
        <v>128</v>
      </c>
      <c r="D53">
        <v>138.291715008506</v>
      </c>
      <c r="E53">
        <v>53</v>
      </c>
      <c r="F53">
        <f t="shared" si="0"/>
        <v>5.0172798368149243</v>
      </c>
      <c r="G53">
        <f t="shared" si="1"/>
        <v>4.8520302639196169</v>
      </c>
      <c r="H53">
        <f t="shared" si="2"/>
        <v>13.267329147654515</v>
      </c>
      <c r="I53">
        <f>CORREL(Tabel13456[Afstand tot spoor (m)],Tabel13456[Geluidsbelasting in dB])</f>
        <v>-0.87002127181522859</v>
      </c>
    </row>
    <row r="54" spans="1:9">
      <c r="A54" s="1">
        <v>529000</v>
      </c>
      <c r="B54">
        <v>136</v>
      </c>
      <c r="C54">
        <v>115</v>
      </c>
      <c r="D54">
        <v>156.49660125443879</v>
      </c>
      <c r="E54">
        <v>53</v>
      </c>
      <c r="F54">
        <f t="shared" si="0"/>
        <v>4.9199809258281251</v>
      </c>
      <c r="G54">
        <f t="shared" si="1"/>
        <v>4.7449321283632502</v>
      </c>
      <c r="H54">
        <f t="shared" si="2"/>
        <v>13.178743710840436</v>
      </c>
      <c r="I54">
        <f>CORREL(Tabel13456[Afstand tot spoor (m)],Tabel13456[Geluidsbelasting in dB])</f>
        <v>-0.87002127181522859</v>
      </c>
    </row>
    <row r="55" spans="1:9">
      <c r="A55" s="1">
        <v>570000</v>
      </c>
      <c r="B55">
        <v>139</v>
      </c>
      <c r="C55">
        <v>128</v>
      </c>
      <c r="D55">
        <v>143.03745873019841</v>
      </c>
      <c r="E55">
        <v>53</v>
      </c>
      <c r="F55">
        <f t="shared" si="0"/>
        <v>4.9416424226093039</v>
      </c>
      <c r="G55">
        <f t="shared" si="1"/>
        <v>4.8520302639196169</v>
      </c>
      <c r="H55">
        <f t="shared" si="2"/>
        <v>13.253391639810733</v>
      </c>
      <c r="I55">
        <f>CORREL(Tabel13456[Afstand tot spoor (m)],Tabel13456[Geluidsbelasting in dB])</f>
        <v>-0.87002127181522859</v>
      </c>
    </row>
    <row r="56" spans="1:9">
      <c r="A56" s="1">
        <v>554000</v>
      </c>
      <c r="B56">
        <v>132</v>
      </c>
      <c r="C56">
        <v>124</v>
      </c>
      <c r="D56">
        <v>160.34086661460401</v>
      </c>
      <c r="E56">
        <v>52</v>
      </c>
      <c r="F56">
        <f t="shared" si="0"/>
        <v>4.8903491282217537</v>
      </c>
      <c r="G56">
        <f t="shared" si="1"/>
        <v>4.8202815656050371</v>
      </c>
      <c r="H56">
        <f t="shared" si="2"/>
        <v>13.224919965729422</v>
      </c>
      <c r="I56">
        <f>CORREL(Tabel13456[Afstand tot spoor (m)],Tabel13456[Geluidsbelasting in dB])</f>
        <v>-0.87002127181522859</v>
      </c>
    </row>
    <row r="57" spans="1:9">
      <c r="A57" s="1">
        <v>544000</v>
      </c>
      <c r="B57">
        <v>151</v>
      </c>
      <c r="C57">
        <v>117</v>
      </c>
      <c r="D57">
        <v>148.49766254051869</v>
      </c>
      <c r="E57">
        <v>53</v>
      </c>
      <c r="F57">
        <f t="shared" si="0"/>
        <v>5.0238805208462765</v>
      </c>
      <c r="G57">
        <f t="shared" si="1"/>
        <v>4.7621739347977563</v>
      </c>
      <c r="H57">
        <f t="shared" si="2"/>
        <v>13.206704525838079</v>
      </c>
      <c r="I57">
        <f>CORREL(Tabel13456[Afstand tot spoor (m)],Tabel13456[Geluidsbelasting in dB])</f>
        <v>-0.87002127181522859</v>
      </c>
    </row>
    <row r="58" spans="1:9">
      <c r="A58" s="1">
        <v>705000</v>
      </c>
      <c r="B58">
        <v>216</v>
      </c>
      <c r="C58">
        <v>166</v>
      </c>
      <c r="D58">
        <v>166.65673166500281</v>
      </c>
      <c r="E58">
        <v>52</v>
      </c>
      <c r="F58">
        <f t="shared" si="0"/>
        <v>5.3798973535404597</v>
      </c>
      <c r="G58">
        <f t="shared" si="1"/>
        <v>5.1119877883565437</v>
      </c>
      <c r="H58">
        <f t="shared" si="2"/>
        <v>13.465953081794405</v>
      </c>
      <c r="I58">
        <f>CORREL(Tabel13456[Afstand tot spoor (m)],Tabel13456[Geluidsbelasting in dB])</f>
        <v>-0.87002127181522859</v>
      </c>
    </row>
    <row r="59" spans="1:9">
      <c r="A59" s="1">
        <v>646000</v>
      </c>
      <c r="B59">
        <v>186</v>
      </c>
      <c r="C59">
        <v>141</v>
      </c>
      <c r="D59">
        <v>153.47418473474039</v>
      </c>
      <c r="E59">
        <v>51</v>
      </c>
      <c r="F59">
        <f t="shared" si="0"/>
        <v>5.2311086168545868</v>
      </c>
      <c r="G59">
        <f t="shared" si="1"/>
        <v>4.9487598903781684</v>
      </c>
      <c r="H59">
        <f t="shared" si="2"/>
        <v>13.37855478276474</v>
      </c>
      <c r="I59">
        <f>CORREL(Tabel13456[Afstand tot spoor (m)],Tabel13456[Geluidsbelasting in dB])</f>
        <v>-0.87002127181522859</v>
      </c>
    </row>
    <row r="60" spans="1:9">
      <c r="A60" s="1">
        <v>680000</v>
      </c>
      <c r="B60">
        <v>216</v>
      </c>
      <c r="C60">
        <v>147</v>
      </c>
      <c r="D60">
        <v>180.57688629680359</v>
      </c>
      <c r="E60">
        <v>50</v>
      </c>
      <c r="F60">
        <f t="shared" si="0"/>
        <v>5.3798973535404597</v>
      </c>
      <c r="G60">
        <f t="shared" si="1"/>
        <v>4.990432586778736</v>
      </c>
      <c r="H60">
        <f t="shared" si="2"/>
        <v>13.42984807715229</v>
      </c>
      <c r="I60">
        <f>CORREL(Tabel13456[Afstand tot spoor (m)],Tabel13456[Geluidsbelasting in dB])</f>
        <v>-0.87002127181522859</v>
      </c>
    </row>
    <row r="61" spans="1:9">
      <c r="A61" s="1">
        <v>637000</v>
      </c>
      <c r="B61">
        <v>187</v>
      </c>
      <c r="C61">
        <v>138</v>
      </c>
      <c r="D61">
        <v>161.13158672337951</v>
      </c>
      <c r="E61">
        <v>51</v>
      </c>
      <c r="F61">
        <f t="shared" si="0"/>
        <v>5.2364419628299492</v>
      </c>
      <c r="G61">
        <f t="shared" si="1"/>
        <v>4.9272536851572051</v>
      </c>
      <c r="H61">
        <f t="shared" si="2"/>
        <v>13.3645249345543</v>
      </c>
      <c r="I61">
        <f>CORREL(Tabel13456[Afstand tot spoor (m)],Tabel13456[Geluidsbelasting in dB])</f>
        <v>-0.87002127181522859</v>
      </c>
    </row>
    <row r="62" spans="1:9">
      <c r="A62" s="1">
        <v>522000</v>
      </c>
      <c r="B62">
        <v>133</v>
      </c>
      <c r="C62">
        <v>113</v>
      </c>
      <c r="D62">
        <v>187.28155462398831</v>
      </c>
      <c r="E62">
        <v>50</v>
      </c>
      <c r="F62">
        <f t="shared" si="0"/>
        <v>4.8978397999509111</v>
      </c>
      <c r="G62">
        <f t="shared" si="1"/>
        <v>4.7273878187123408</v>
      </c>
      <c r="H62">
        <f t="shared" si="2"/>
        <v>13.165422866864775</v>
      </c>
      <c r="I62">
        <f>CORREL(Tabel13456[Afstand tot spoor (m)],Tabel13456[Geluidsbelasting in dB])</f>
        <v>-0.87002127181522859</v>
      </c>
    </row>
    <row r="63" spans="1:9">
      <c r="A63" s="1">
        <v>578000</v>
      </c>
      <c r="B63">
        <v>149</v>
      </c>
      <c r="C63">
        <v>128</v>
      </c>
      <c r="D63">
        <v>166.21842882182199</v>
      </c>
      <c r="E63">
        <v>52</v>
      </c>
      <c r="F63">
        <f t="shared" si="0"/>
        <v>5.0106352940962555</v>
      </c>
      <c r="G63">
        <f t="shared" si="1"/>
        <v>4.8520302639196169</v>
      </c>
      <c r="H63">
        <f t="shared" si="2"/>
        <v>13.267329147654515</v>
      </c>
      <c r="I63">
        <f>CORREL(Tabel13456[Afstand tot spoor (m)],Tabel13456[Geluidsbelasting in dB])</f>
        <v>-0.87002127181522859</v>
      </c>
    </row>
    <row r="64" spans="1:9">
      <c r="A64" s="1">
        <v>524000</v>
      </c>
      <c r="B64">
        <v>136</v>
      </c>
      <c r="C64">
        <v>113</v>
      </c>
      <c r="D64">
        <v>190.8793354992707</v>
      </c>
      <c r="E64">
        <v>50</v>
      </c>
      <c r="F64">
        <f t="shared" si="0"/>
        <v>4.9199809258281251</v>
      </c>
      <c r="G64">
        <f t="shared" si="1"/>
        <v>4.7273878187123408</v>
      </c>
      <c r="H64">
        <f t="shared" si="2"/>
        <v>13.169246963303179</v>
      </c>
      <c r="I64">
        <f>CORREL(Tabel13456[Afstand tot spoor (m)],Tabel13456[Geluidsbelasting in dB])</f>
        <v>-0.87002127181522859</v>
      </c>
    </row>
    <row r="65" spans="1:9">
      <c r="A65" s="1">
        <v>544000</v>
      </c>
      <c r="B65">
        <v>153</v>
      </c>
      <c r="C65">
        <v>117</v>
      </c>
      <c r="D65">
        <v>171.82473686868801</v>
      </c>
      <c r="E65">
        <v>52</v>
      </c>
      <c r="F65">
        <f t="shared" si="0"/>
        <v>5.0369526024136295</v>
      </c>
      <c r="G65">
        <f t="shared" si="1"/>
        <v>4.7621739347977563</v>
      </c>
      <c r="H65">
        <f t="shared" si="2"/>
        <v>13.206704525838079</v>
      </c>
      <c r="I65">
        <f>CORREL(Tabel13456[Afstand tot spoor (m)],Tabel13456[Geluidsbelasting in dB])</f>
        <v>-0.87002127181522859</v>
      </c>
    </row>
    <row r="66" spans="1:9">
      <c r="A66" s="1">
        <v>686000</v>
      </c>
      <c r="B66">
        <v>218</v>
      </c>
      <c r="C66">
        <v>163</v>
      </c>
      <c r="D66">
        <v>197.69255110048169</v>
      </c>
      <c r="E66">
        <v>50</v>
      </c>
      <c r="F66">
        <f t="shared" ref="F66:F129" si="3">LN(1+B66)</f>
        <v>5.389071729816501</v>
      </c>
      <c r="G66">
        <f t="shared" ref="G66:G129" si="4">LN(C66)</f>
        <v>5.0937502008067623</v>
      </c>
      <c r="H66">
        <f t="shared" ref="H66:H129" si="5">LN(A66)</f>
        <v>13.438632906708023</v>
      </c>
      <c r="I66">
        <f>CORREL(Tabel13456[Afstand tot spoor (m)],Tabel13456[Geluidsbelasting in dB])</f>
        <v>-0.87002127181522859</v>
      </c>
    </row>
    <row r="67" spans="1:9">
      <c r="A67" s="1">
        <v>609000</v>
      </c>
      <c r="B67">
        <v>157</v>
      </c>
      <c r="C67">
        <v>128</v>
      </c>
      <c r="D67">
        <v>175.16385180736839</v>
      </c>
      <c r="E67">
        <v>52</v>
      </c>
      <c r="F67">
        <f t="shared" si="3"/>
        <v>5.0625950330269669</v>
      </c>
      <c r="G67">
        <f t="shared" si="4"/>
        <v>4.8520302639196169</v>
      </c>
      <c r="H67">
        <f t="shared" si="5"/>
        <v>13.319573546692034</v>
      </c>
      <c r="I67">
        <f>CORREL(Tabel13456[Afstand tot spoor (m)],Tabel13456[Geluidsbelasting in dB])</f>
        <v>-0.87002127181522859</v>
      </c>
    </row>
    <row r="68" spans="1:9">
      <c r="A68" s="1">
        <v>887000</v>
      </c>
      <c r="B68">
        <v>321</v>
      </c>
      <c r="C68">
        <v>195</v>
      </c>
      <c r="D68">
        <v>206.13873862036141</v>
      </c>
      <c r="E68">
        <v>49</v>
      </c>
      <c r="F68">
        <f t="shared" si="3"/>
        <v>5.7745515455444085</v>
      </c>
      <c r="G68">
        <f t="shared" si="4"/>
        <v>5.2729995585637468</v>
      </c>
      <c r="H68">
        <f t="shared" si="5"/>
        <v>13.695600261291716</v>
      </c>
      <c r="I68">
        <f>CORREL(Tabel13456[Afstand tot spoor (m)],Tabel13456[Geluidsbelasting in dB])</f>
        <v>-0.87002127181522859</v>
      </c>
    </row>
    <row r="69" spans="1:9">
      <c r="A69" s="1">
        <v>885000</v>
      </c>
      <c r="B69">
        <v>271</v>
      </c>
      <c r="C69">
        <v>200</v>
      </c>
      <c r="D69">
        <v>214.92917614877661</v>
      </c>
      <c r="E69">
        <v>49</v>
      </c>
      <c r="F69">
        <f t="shared" si="3"/>
        <v>5.6058020662959978</v>
      </c>
      <c r="G69">
        <f t="shared" si="4"/>
        <v>5.2983173665480363</v>
      </c>
      <c r="H69">
        <f t="shared" si="5"/>
        <v>13.693342923990066</v>
      </c>
      <c r="I69">
        <f>CORREL(Tabel13456[Afstand tot spoor (m)],Tabel13456[Geluidsbelasting in dB])</f>
        <v>-0.87002127181522859</v>
      </c>
    </row>
    <row r="70" spans="1:9">
      <c r="A70" s="1">
        <v>502000</v>
      </c>
      <c r="B70">
        <v>143</v>
      </c>
      <c r="C70">
        <v>95</v>
      </c>
      <c r="D70">
        <v>84.253938722050563</v>
      </c>
      <c r="E70">
        <v>58</v>
      </c>
      <c r="F70">
        <f t="shared" si="3"/>
        <v>4.9698132995760007</v>
      </c>
      <c r="G70">
        <f t="shared" si="4"/>
        <v>4.5538768916005408</v>
      </c>
      <c r="H70">
        <f t="shared" si="5"/>
        <v>13.126355398673866</v>
      </c>
      <c r="I70">
        <f>CORREL(Tabel13456[Afstand tot spoor (m)],Tabel13456[Geluidsbelasting in dB])</f>
        <v>-0.87002127181522859</v>
      </c>
    </row>
    <row r="71" spans="1:9">
      <c r="A71" s="1">
        <v>502000</v>
      </c>
      <c r="B71">
        <v>141</v>
      </c>
      <c r="C71">
        <v>100</v>
      </c>
      <c r="D71">
        <v>87.478798134533861</v>
      </c>
      <c r="E71">
        <v>58</v>
      </c>
      <c r="F71">
        <f t="shared" si="3"/>
        <v>4.9558270576012609</v>
      </c>
      <c r="G71">
        <f t="shared" si="4"/>
        <v>4.6051701859880918</v>
      </c>
      <c r="H71">
        <f t="shared" si="5"/>
        <v>13.126355398673866</v>
      </c>
      <c r="I71">
        <f>CORREL(Tabel13456[Afstand tot spoor (m)],Tabel13456[Geluidsbelasting in dB])</f>
        <v>-0.87002127181522859</v>
      </c>
    </row>
    <row r="72" spans="1:9">
      <c r="A72" s="1">
        <v>505000</v>
      </c>
      <c r="B72">
        <v>142</v>
      </c>
      <c r="C72">
        <v>100</v>
      </c>
      <c r="D72">
        <v>83.890867324423752</v>
      </c>
      <c r="E72">
        <v>58</v>
      </c>
      <c r="F72">
        <f t="shared" si="3"/>
        <v>4.962844630259907</v>
      </c>
      <c r="G72">
        <f t="shared" si="4"/>
        <v>4.6051701859880918</v>
      </c>
      <c r="H72">
        <f t="shared" si="5"/>
        <v>13.132313708257497</v>
      </c>
      <c r="I72">
        <f>CORREL(Tabel13456[Afstand tot spoor (m)],Tabel13456[Geluidsbelasting in dB])</f>
        <v>-0.87002127181522859</v>
      </c>
    </row>
    <row r="73" spans="1:9">
      <c r="A73" s="1">
        <v>526000</v>
      </c>
      <c r="B73">
        <v>155</v>
      </c>
      <c r="C73">
        <v>100</v>
      </c>
      <c r="D73">
        <v>87.377907256682718</v>
      </c>
      <c r="E73">
        <v>57</v>
      </c>
      <c r="F73">
        <f t="shared" si="3"/>
        <v>5.0498560072495371</v>
      </c>
      <c r="G73">
        <f t="shared" si="4"/>
        <v>4.6051701859880918</v>
      </c>
      <c r="H73">
        <f t="shared" si="5"/>
        <v>13.173056491719846</v>
      </c>
      <c r="I73">
        <f>CORREL(Tabel13456[Afstand tot spoor (m)],Tabel13456[Geluidsbelasting in dB])</f>
        <v>-0.87002127181522859</v>
      </c>
    </row>
    <row r="74" spans="1:9">
      <c r="A74" s="1">
        <v>518000</v>
      </c>
      <c r="B74">
        <v>150</v>
      </c>
      <c r="C74">
        <v>99</v>
      </c>
      <c r="D74">
        <v>83.338849009939267</v>
      </c>
      <c r="E74">
        <v>57</v>
      </c>
      <c r="F74">
        <f t="shared" si="3"/>
        <v>5.0172798368149243</v>
      </c>
      <c r="G74">
        <f t="shared" si="4"/>
        <v>4.5951198501345898</v>
      </c>
      <c r="H74">
        <f t="shared" si="5"/>
        <v>13.15773052124162</v>
      </c>
      <c r="I74">
        <f>CORREL(Tabel13456[Afstand tot spoor (m)],Tabel13456[Geluidsbelasting in dB])</f>
        <v>-0.87002127181522859</v>
      </c>
    </row>
    <row r="75" spans="1:9">
      <c r="A75" s="1">
        <v>507000</v>
      </c>
      <c r="B75">
        <v>150</v>
      </c>
      <c r="C75">
        <v>95</v>
      </c>
      <c r="D75">
        <v>86.766649504724285</v>
      </c>
      <c r="E75">
        <v>58</v>
      </c>
      <c r="F75">
        <f t="shared" si="3"/>
        <v>5.0172798368149243</v>
      </c>
      <c r="G75">
        <f t="shared" si="4"/>
        <v>4.5538768916005408</v>
      </c>
      <c r="H75">
        <f t="shared" si="5"/>
        <v>13.13626628257332</v>
      </c>
      <c r="I75">
        <f>CORREL(Tabel13456[Afstand tot spoor (m)],Tabel13456[Geluidsbelasting in dB])</f>
        <v>-0.87002127181522859</v>
      </c>
    </row>
    <row r="76" spans="1:9">
      <c r="A76" s="1">
        <v>513000</v>
      </c>
      <c r="B76">
        <v>151</v>
      </c>
      <c r="C76">
        <v>97</v>
      </c>
      <c r="D76">
        <v>83.520488879635181</v>
      </c>
      <c r="E76">
        <v>57</v>
      </c>
      <c r="F76">
        <f t="shared" si="3"/>
        <v>5.0238805208462765</v>
      </c>
      <c r="G76">
        <f t="shared" si="4"/>
        <v>4.5747109785033828</v>
      </c>
      <c r="H76">
        <f t="shared" si="5"/>
        <v>13.148031124152906</v>
      </c>
      <c r="I76">
        <f>CORREL(Tabel13456[Afstand tot spoor (m)],Tabel13456[Geluidsbelasting in dB])</f>
        <v>-0.87002127181522859</v>
      </c>
    </row>
    <row r="77" spans="1:9">
      <c r="A77" s="1">
        <v>508000</v>
      </c>
      <c r="B77">
        <v>151</v>
      </c>
      <c r="C77">
        <v>95</v>
      </c>
      <c r="D77">
        <v>86.848276551673663</v>
      </c>
      <c r="E77">
        <v>58</v>
      </c>
      <c r="F77">
        <f t="shared" si="3"/>
        <v>5.0238805208462765</v>
      </c>
      <c r="G77">
        <f t="shared" si="4"/>
        <v>4.5538768916005408</v>
      </c>
      <c r="H77">
        <f t="shared" si="5"/>
        <v>13.138236726560619</v>
      </c>
      <c r="I77">
        <f>CORREL(Tabel13456[Afstand tot spoor (m)],Tabel13456[Geluidsbelasting in dB])</f>
        <v>-0.87002127181522859</v>
      </c>
    </row>
    <row r="78" spans="1:9">
      <c r="A78" s="1">
        <v>507000</v>
      </c>
      <c r="B78">
        <v>150</v>
      </c>
      <c r="C78">
        <v>95</v>
      </c>
      <c r="D78">
        <v>83.353446599405331</v>
      </c>
      <c r="E78">
        <v>57</v>
      </c>
      <c r="F78">
        <f t="shared" si="3"/>
        <v>5.0172798368149243</v>
      </c>
      <c r="G78">
        <f t="shared" si="4"/>
        <v>4.5538768916005408</v>
      </c>
      <c r="H78">
        <f t="shared" si="5"/>
        <v>13.13626628257332</v>
      </c>
      <c r="I78">
        <f>CORREL(Tabel13456[Afstand tot spoor (m)],Tabel13456[Geluidsbelasting in dB])</f>
        <v>-0.87002127181522859</v>
      </c>
    </row>
    <row r="79" spans="1:9">
      <c r="A79" s="1">
        <v>507000</v>
      </c>
      <c r="B79">
        <v>150</v>
      </c>
      <c r="C79">
        <v>95</v>
      </c>
      <c r="D79">
        <v>87.354125260343096</v>
      </c>
      <c r="E79">
        <v>57</v>
      </c>
      <c r="F79">
        <f t="shared" si="3"/>
        <v>5.0172798368149243</v>
      </c>
      <c r="G79">
        <f t="shared" si="4"/>
        <v>4.5538768916005408</v>
      </c>
      <c r="H79">
        <f t="shared" si="5"/>
        <v>13.13626628257332</v>
      </c>
      <c r="I79">
        <f>CORREL(Tabel13456[Afstand tot spoor (m)],Tabel13456[Geluidsbelasting in dB])</f>
        <v>-0.87002127181522859</v>
      </c>
    </row>
    <row r="80" spans="1:9">
      <c r="A80" s="1">
        <v>605000</v>
      </c>
      <c r="B80">
        <v>269</v>
      </c>
      <c r="C80">
        <v>105</v>
      </c>
      <c r="D80">
        <v>86.253496613817063</v>
      </c>
      <c r="E80">
        <v>59</v>
      </c>
      <c r="F80">
        <f t="shared" si="3"/>
        <v>5.598421958998375</v>
      </c>
      <c r="G80">
        <f t="shared" si="4"/>
        <v>4.6539603501575231</v>
      </c>
      <c r="H80">
        <f t="shared" si="5"/>
        <v>13.312983737012978</v>
      </c>
      <c r="I80">
        <f>CORREL(Tabel13456[Afstand tot spoor (m)],Tabel13456[Geluidsbelasting in dB])</f>
        <v>-0.87002127181522859</v>
      </c>
    </row>
    <row r="81" spans="1:9">
      <c r="A81" s="1">
        <v>636000</v>
      </c>
      <c r="B81">
        <v>270</v>
      </c>
      <c r="C81">
        <v>114</v>
      </c>
      <c r="D81">
        <v>92.798901039446619</v>
      </c>
      <c r="E81">
        <v>57</v>
      </c>
      <c r="F81">
        <f t="shared" si="3"/>
        <v>5.602118820879701</v>
      </c>
      <c r="G81">
        <f t="shared" si="4"/>
        <v>4.7361984483944957</v>
      </c>
      <c r="H81">
        <f t="shared" si="5"/>
        <v>13.362953842322259</v>
      </c>
      <c r="I81">
        <f>CORREL(Tabel13456[Afstand tot spoor (m)],Tabel13456[Geluidsbelasting in dB])</f>
        <v>-0.87002127181522859</v>
      </c>
    </row>
    <row r="82" spans="1:9">
      <c r="A82" s="1">
        <v>512000</v>
      </c>
      <c r="B82">
        <v>150</v>
      </c>
      <c r="C82">
        <v>97</v>
      </c>
      <c r="D82">
        <v>92.389871269051085</v>
      </c>
      <c r="E82">
        <v>57</v>
      </c>
      <c r="F82">
        <f t="shared" si="3"/>
        <v>5.0172798368149243</v>
      </c>
      <c r="G82">
        <f t="shared" si="4"/>
        <v>4.5747109785033828</v>
      </c>
      <c r="H82">
        <f t="shared" si="5"/>
        <v>13.146079904021645</v>
      </c>
      <c r="I82">
        <f>CORREL(Tabel13456[Afstand tot spoor (m)],Tabel13456[Geluidsbelasting in dB])</f>
        <v>-0.87002127181522859</v>
      </c>
    </row>
    <row r="83" spans="1:9">
      <c r="A83" s="1">
        <v>507000</v>
      </c>
      <c r="B83">
        <v>150</v>
      </c>
      <c r="C83">
        <v>95</v>
      </c>
      <c r="D83">
        <v>96.731940179600059</v>
      </c>
      <c r="E83">
        <v>57</v>
      </c>
      <c r="F83">
        <f t="shared" si="3"/>
        <v>5.0172798368149243</v>
      </c>
      <c r="G83">
        <f t="shared" si="4"/>
        <v>4.5538768916005408</v>
      </c>
      <c r="H83">
        <f t="shared" si="5"/>
        <v>13.13626628257332</v>
      </c>
      <c r="I83">
        <f>CORREL(Tabel13456[Afstand tot spoor (m)],Tabel13456[Geluidsbelasting in dB])</f>
        <v>-0.87002127181522859</v>
      </c>
    </row>
    <row r="84" spans="1:9">
      <c r="A84" s="1">
        <v>508000</v>
      </c>
      <c r="B84">
        <v>151</v>
      </c>
      <c r="C84">
        <v>95</v>
      </c>
      <c r="D84">
        <v>93.203430460659305</v>
      </c>
      <c r="E84">
        <v>57</v>
      </c>
      <c r="F84">
        <f t="shared" si="3"/>
        <v>5.0238805208462765</v>
      </c>
      <c r="G84">
        <f t="shared" si="4"/>
        <v>4.5538768916005408</v>
      </c>
      <c r="H84">
        <f t="shared" si="5"/>
        <v>13.138236726560619</v>
      </c>
      <c r="I84">
        <f>CORREL(Tabel13456[Afstand tot spoor (m)],Tabel13456[Geluidsbelasting in dB])</f>
        <v>-0.87002127181522859</v>
      </c>
    </row>
    <row r="85" spans="1:9">
      <c r="A85" s="1">
        <v>508000</v>
      </c>
      <c r="B85">
        <v>151</v>
      </c>
      <c r="C85">
        <v>95</v>
      </c>
      <c r="D85">
        <v>96.886724558455469</v>
      </c>
      <c r="E85">
        <v>55</v>
      </c>
      <c r="F85">
        <f t="shared" si="3"/>
        <v>5.0238805208462765</v>
      </c>
      <c r="G85">
        <f t="shared" si="4"/>
        <v>4.5538768916005408</v>
      </c>
      <c r="H85">
        <f t="shared" si="5"/>
        <v>13.138236726560619</v>
      </c>
      <c r="I85">
        <f>CORREL(Tabel13456[Afstand tot spoor (m)],Tabel13456[Geluidsbelasting in dB])</f>
        <v>-0.87002127181522859</v>
      </c>
    </row>
    <row r="86" spans="1:9">
      <c r="A86" s="1">
        <v>507000</v>
      </c>
      <c r="B86">
        <v>150</v>
      </c>
      <c r="C86">
        <v>95</v>
      </c>
      <c r="D86">
        <v>92.709421769681271</v>
      </c>
      <c r="E86">
        <v>55</v>
      </c>
      <c r="F86">
        <f t="shared" si="3"/>
        <v>5.0172798368149243</v>
      </c>
      <c r="G86">
        <f t="shared" si="4"/>
        <v>4.5538768916005408</v>
      </c>
      <c r="H86">
        <f t="shared" si="5"/>
        <v>13.13626628257332</v>
      </c>
      <c r="I86">
        <f>CORREL(Tabel13456[Afstand tot spoor (m)],Tabel13456[Geluidsbelasting in dB])</f>
        <v>-0.87002127181522859</v>
      </c>
    </row>
    <row r="87" spans="1:9">
      <c r="A87" s="1">
        <v>507000</v>
      </c>
      <c r="B87">
        <v>150</v>
      </c>
      <c r="C87">
        <v>95</v>
      </c>
      <c r="D87">
        <v>96.328095422128698</v>
      </c>
      <c r="E87">
        <v>57</v>
      </c>
      <c r="F87">
        <f t="shared" si="3"/>
        <v>5.0172798368149243</v>
      </c>
      <c r="G87">
        <f t="shared" si="4"/>
        <v>4.5538768916005408</v>
      </c>
      <c r="H87">
        <f t="shared" si="5"/>
        <v>13.13626628257332</v>
      </c>
      <c r="I87">
        <f>CORREL(Tabel13456[Afstand tot spoor (m)],Tabel13456[Geluidsbelasting in dB])</f>
        <v>-0.87002127181522859</v>
      </c>
    </row>
    <row r="88" spans="1:9">
      <c r="A88" s="1">
        <v>532000</v>
      </c>
      <c r="B88">
        <v>155</v>
      </c>
      <c r="C88">
        <v>116</v>
      </c>
      <c r="D88">
        <v>92.670139553356378</v>
      </c>
      <c r="E88">
        <v>59</v>
      </c>
      <c r="F88">
        <f t="shared" si="3"/>
        <v>5.0498560072495371</v>
      </c>
      <c r="G88">
        <f t="shared" si="4"/>
        <v>4.7535901911063645</v>
      </c>
      <c r="H88">
        <f t="shared" si="5"/>
        <v>13.184398768323781</v>
      </c>
      <c r="I88">
        <f>CORREL(Tabel13456[Afstand tot spoor (m)],Tabel13456[Geluidsbelasting in dB])</f>
        <v>-0.87002127181522859</v>
      </c>
    </row>
    <row r="89" spans="1:9">
      <c r="A89" s="1">
        <v>506000</v>
      </c>
      <c r="B89">
        <v>149</v>
      </c>
      <c r="C89">
        <v>95</v>
      </c>
      <c r="D89">
        <v>92.326635353884797</v>
      </c>
      <c r="E89">
        <v>57</v>
      </c>
      <c r="F89">
        <f t="shared" si="3"/>
        <v>5.0106352940962555</v>
      </c>
      <c r="G89">
        <f t="shared" si="4"/>
        <v>4.5538768916005408</v>
      </c>
      <c r="H89">
        <f t="shared" si="5"/>
        <v>13.134291948269603</v>
      </c>
      <c r="I89">
        <f>CORREL(Tabel13456[Afstand tot spoor (m)],Tabel13456[Geluidsbelasting in dB])</f>
        <v>-0.87002127181522859</v>
      </c>
    </row>
    <row r="90" spans="1:9">
      <c r="A90" s="1">
        <v>550000</v>
      </c>
      <c r="B90">
        <v>149</v>
      </c>
      <c r="C90">
        <v>110</v>
      </c>
      <c r="D90">
        <v>96.431451729643967</v>
      </c>
      <c r="E90">
        <v>57</v>
      </c>
      <c r="F90">
        <f t="shared" si="3"/>
        <v>5.0106352940962555</v>
      </c>
      <c r="G90">
        <f t="shared" si="4"/>
        <v>4.7004803657924166</v>
      </c>
      <c r="H90">
        <f t="shared" si="5"/>
        <v>13.217673557208654</v>
      </c>
      <c r="I90">
        <f>CORREL(Tabel13456[Afstand tot spoor (m)],Tabel13456[Geluidsbelasting in dB])</f>
        <v>-0.87002127181522859</v>
      </c>
    </row>
    <row r="91" spans="1:9">
      <c r="A91" s="1">
        <v>507000</v>
      </c>
      <c r="B91">
        <v>150</v>
      </c>
      <c r="C91">
        <v>95</v>
      </c>
      <c r="D91">
        <v>92.770623955827332</v>
      </c>
      <c r="E91">
        <v>58</v>
      </c>
      <c r="F91">
        <f t="shared" si="3"/>
        <v>5.0172798368149243</v>
      </c>
      <c r="G91">
        <f t="shared" si="4"/>
        <v>4.5538768916005408</v>
      </c>
      <c r="H91">
        <f t="shared" si="5"/>
        <v>13.13626628257332</v>
      </c>
      <c r="I91">
        <f>CORREL(Tabel13456[Afstand tot spoor (m)],Tabel13456[Geluidsbelasting in dB])</f>
        <v>-0.87002127181522859</v>
      </c>
    </row>
    <row r="92" spans="1:9">
      <c r="A92" s="1">
        <v>508000</v>
      </c>
      <c r="B92">
        <v>151</v>
      </c>
      <c r="C92">
        <v>97</v>
      </c>
      <c r="D92">
        <v>95.992753961903816</v>
      </c>
      <c r="E92">
        <v>56</v>
      </c>
      <c r="F92">
        <f t="shared" si="3"/>
        <v>5.0238805208462765</v>
      </c>
      <c r="G92">
        <f t="shared" si="4"/>
        <v>4.5747109785033828</v>
      </c>
      <c r="H92">
        <f t="shared" si="5"/>
        <v>13.138236726560619</v>
      </c>
      <c r="I92">
        <f>CORREL(Tabel13456[Afstand tot spoor (m)],Tabel13456[Geluidsbelasting in dB])</f>
        <v>-0.87002127181522859</v>
      </c>
    </row>
    <row r="93" spans="1:9">
      <c r="A93" s="1">
        <v>506000</v>
      </c>
      <c r="B93">
        <v>149</v>
      </c>
      <c r="C93">
        <v>95</v>
      </c>
      <c r="D93">
        <v>92.344107615297744</v>
      </c>
      <c r="E93">
        <v>54</v>
      </c>
      <c r="F93">
        <f t="shared" si="3"/>
        <v>5.0106352940962555</v>
      </c>
      <c r="G93">
        <f t="shared" si="4"/>
        <v>4.5538768916005408</v>
      </c>
      <c r="H93">
        <f t="shared" si="5"/>
        <v>13.134291948269603</v>
      </c>
      <c r="I93">
        <f>CORREL(Tabel13456[Afstand tot spoor (m)],Tabel13456[Geluidsbelasting in dB])</f>
        <v>-0.87002127181522859</v>
      </c>
    </row>
    <row r="94" spans="1:9">
      <c r="A94" s="1">
        <v>512000</v>
      </c>
      <c r="B94">
        <v>149</v>
      </c>
      <c r="C94">
        <v>97</v>
      </c>
      <c r="D94">
        <v>95.685963730901719</v>
      </c>
      <c r="E94">
        <v>54</v>
      </c>
      <c r="F94">
        <f t="shared" si="3"/>
        <v>5.0106352940962555</v>
      </c>
      <c r="G94">
        <f t="shared" si="4"/>
        <v>4.5747109785033828</v>
      </c>
      <c r="H94">
        <f t="shared" si="5"/>
        <v>13.146079904021645</v>
      </c>
      <c r="I94">
        <f>CORREL(Tabel13456[Afstand tot spoor (m)],Tabel13456[Geluidsbelasting in dB])</f>
        <v>-0.87002127181522859</v>
      </c>
    </row>
    <row r="95" spans="1:9">
      <c r="A95" s="1">
        <v>536000</v>
      </c>
      <c r="B95">
        <v>148</v>
      </c>
      <c r="C95">
        <v>105</v>
      </c>
      <c r="D95">
        <v>91.778835602807817</v>
      </c>
      <c r="E95">
        <v>54</v>
      </c>
      <c r="F95">
        <f t="shared" si="3"/>
        <v>5.0039463059454592</v>
      </c>
      <c r="G95">
        <f t="shared" si="4"/>
        <v>4.6539603501575231</v>
      </c>
      <c r="H95">
        <f t="shared" si="5"/>
        <v>13.19188944005294</v>
      </c>
      <c r="I95">
        <f>CORREL(Tabel13456[Afstand tot spoor (m)],Tabel13456[Geluidsbelasting in dB])</f>
        <v>-0.87002127181522859</v>
      </c>
    </row>
    <row r="96" spans="1:9">
      <c r="A96" s="1">
        <v>636000</v>
      </c>
      <c r="B96">
        <v>206</v>
      </c>
      <c r="C96">
        <v>143</v>
      </c>
      <c r="D96">
        <v>120.63252460811</v>
      </c>
      <c r="E96">
        <v>54</v>
      </c>
      <c r="F96">
        <f t="shared" si="3"/>
        <v>5.3327187932653688</v>
      </c>
      <c r="G96">
        <f t="shared" si="4"/>
        <v>4.962844630259907</v>
      </c>
      <c r="H96">
        <f t="shared" si="5"/>
        <v>13.362953842322259</v>
      </c>
      <c r="I96">
        <f>CORREL(Tabel13456[Afstand tot spoor (m)],Tabel13456[Geluidsbelasting in dB])</f>
        <v>-0.87002127181522859</v>
      </c>
    </row>
    <row r="97" spans="1:9">
      <c r="A97" s="1">
        <v>560000</v>
      </c>
      <c r="B97">
        <v>180</v>
      </c>
      <c r="C97">
        <v>115</v>
      </c>
      <c r="D97">
        <v>132.21276976151461</v>
      </c>
      <c r="E97">
        <v>53</v>
      </c>
      <c r="F97">
        <f t="shared" si="3"/>
        <v>5.1984970312658261</v>
      </c>
      <c r="G97">
        <f t="shared" si="4"/>
        <v>4.7449321283632502</v>
      </c>
      <c r="H97">
        <f t="shared" si="5"/>
        <v>13.235692062711331</v>
      </c>
      <c r="I97">
        <f>CORREL(Tabel13456[Afstand tot spoor (m)],Tabel13456[Geluidsbelasting in dB])</f>
        <v>-0.87002127181522859</v>
      </c>
    </row>
    <row r="98" spans="1:9">
      <c r="A98" s="1">
        <v>517000</v>
      </c>
      <c r="B98">
        <v>126</v>
      </c>
      <c r="C98">
        <v>113</v>
      </c>
      <c r="D98">
        <v>118.52325830820961</v>
      </c>
      <c r="E98">
        <v>54</v>
      </c>
      <c r="F98">
        <f t="shared" si="3"/>
        <v>4.8441870864585912</v>
      </c>
      <c r="G98">
        <f t="shared" si="4"/>
        <v>4.7273878187123408</v>
      </c>
      <c r="H98">
        <f t="shared" si="5"/>
        <v>13.155798153490567</v>
      </c>
      <c r="I98">
        <f>CORREL(Tabel13456[Afstand tot spoor (m)],Tabel13456[Geluidsbelasting in dB])</f>
        <v>-0.87002127181522859</v>
      </c>
    </row>
    <row r="99" spans="1:9">
      <c r="A99" s="1">
        <v>518000</v>
      </c>
      <c r="B99">
        <v>121</v>
      </c>
      <c r="C99">
        <v>115</v>
      </c>
      <c r="D99">
        <v>130.64872723240171</v>
      </c>
      <c r="E99">
        <v>53</v>
      </c>
      <c r="F99">
        <f t="shared" si="3"/>
        <v>4.8040210447332568</v>
      </c>
      <c r="G99">
        <f t="shared" si="4"/>
        <v>4.7449321283632502</v>
      </c>
      <c r="H99">
        <f t="shared" si="5"/>
        <v>13.15773052124162</v>
      </c>
      <c r="I99">
        <f>CORREL(Tabel13456[Afstand tot spoor (m)],Tabel13456[Geluidsbelasting in dB])</f>
        <v>-0.87002127181522859</v>
      </c>
    </row>
    <row r="100" spans="1:9">
      <c r="A100" s="1">
        <v>514000</v>
      </c>
      <c r="B100">
        <v>122</v>
      </c>
      <c r="C100">
        <v>113</v>
      </c>
      <c r="D100">
        <v>115.6781095972581</v>
      </c>
      <c r="E100">
        <v>54</v>
      </c>
      <c r="F100">
        <f t="shared" si="3"/>
        <v>4.8121843553724171</v>
      </c>
      <c r="G100">
        <f t="shared" si="4"/>
        <v>4.7273878187123408</v>
      </c>
      <c r="H100">
        <f t="shared" si="5"/>
        <v>13.149978544437301</v>
      </c>
      <c r="I100">
        <f>CORREL(Tabel13456[Afstand tot spoor (m)],Tabel13456[Geluidsbelasting in dB])</f>
        <v>-0.87002127181522859</v>
      </c>
    </row>
    <row r="101" spans="1:9">
      <c r="A101" s="1">
        <v>569000</v>
      </c>
      <c r="B101">
        <v>121</v>
      </c>
      <c r="C101">
        <v>124</v>
      </c>
      <c r="D101">
        <v>134.08070998789171</v>
      </c>
      <c r="E101">
        <v>53</v>
      </c>
      <c r="F101">
        <f t="shared" si="3"/>
        <v>4.8040210447332568</v>
      </c>
      <c r="G101">
        <f t="shared" si="4"/>
        <v>4.8202815656050371</v>
      </c>
      <c r="H101">
        <f t="shared" si="5"/>
        <v>13.251635713108469</v>
      </c>
      <c r="I101">
        <f>CORREL(Tabel13456[Afstand tot spoor (m)],Tabel13456[Geluidsbelasting in dB])</f>
        <v>-0.87002127181522859</v>
      </c>
    </row>
    <row r="102" spans="1:9">
      <c r="A102" s="1">
        <v>517000</v>
      </c>
      <c r="B102">
        <v>127</v>
      </c>
      <c r="C102">
        <v>113</v>
      </c>
      <c r="D102">
        <v>119.0499203695551</v>
      </c>
      <c r="E102">
        <v>53</v>
      </c>
      <c r="F102">
        <f t="shared" si="3"/>
        <v>4.8520302639196169</v>
      </c>
      <c r="G102">
        <f t="shared" si="4"/>
        <v>4.7273878187123408</v>
      </c>
      <c r="H102">
        <f t="shared" si="5"/>
        <v>13.155798153490567</v>
      </c>
      <c r="I102">
        <f>CORREL(Tabel13456[Afstand tot spoor (m)],Tabel13456[Geluidsbelasting in dB])</f>
        <v>-0.87002127181522859</v>
      </c>
    </row>
    <row r="103" spans="1:9">
      <c r="A103" s="1">
        <v>513000</v>
      </c>
      <c r="B103">
        <v>121</v>
      </c>
      <c r="C103">
        <v>113</v>
      </c>
      <c r="D103">
        <v>133.0338584284892</v>
      </c>
      <c r="E103">
        <v>53</v>
      </c>
      <c r="F103">
        <f t="shared" si="3"/>
        <v>4.8040210447332568</v>
      </c>
      <c r="G103">
        <f t="shared" si="4"/>
        <v>4.7273878187123408</v>
      </c>
      <c r="H103">
        <f t="shared" si="5"/>
        <v>13.148031124152906</v>
      </c>
      <c r="I103">
        <f>CORREL(Tabel13456[Afstand tot spoor (m)],Tabel13456[Geluidsbelasting in dB])</f>
        <v>-0.87002127181522859</v>
      </c>
    </row>
    <row r="104" spans="1:9">
      <c r="A104" s="1">
        <v>585000</v>
      </c>
      <c r="B104">
        <v>159</v>
      </c>
      <c r="C104">
        <v>128</v>
      </c>
      <c r="D104">
        <v>115.02900129964171</v>
      </c>
      <c r="E104">
        <v>53</v>
      </c>
      <c r="F104">
        <f t="shared" si="3"/>
        <v>5.0751738152338266</v>
      </c>
      <c r="G104">
        <f t="shared" si="4"/>
        <v>4.8520302639196169</v>
      </c>
      <c r="H104">
        <f t="shared" si="5"/>
        <v>13.279367126213993</v>
      </c>
      <c r="I104">
        <f>CORREL(Tabel13456[Afstand tot spoor (m)],Tabel13456[Geluidsbelasting in dB])</f>
        <v>-0.87002127181522859</v>
      </c>
    </row>
    <row r="105" spans="1:9">
      <c r="A105" s="1">
        <v>521000</v>
      </c>
      <c r="B105">
        <v>154</v>
      </c>
      <c r="C105">
        <v>128</v>
      </c>
      <c r="D105">
        <v>136.84404907508559</v>
      </c>
      <c r="E105">
        <v>53</v>
      </c>
      <c r="F105">
        <f t="shared" si="3"/>
        <v>5.0434251169192468</v>
      </c>
      <c r="G105">
        <f t="shared" si="4"/>
        <v>4.8520302639196169</v>
      </c>
      <c r="H105">
        <f t="shared" si="5"/>
        <v>13.163505320735505</v>
      </c>
      <c r="I105">
        <f>CORREL(Tabel13456[Afstand tot spoor (m)],Tabel13456[Geluidsbelasting in dB])</f>
        <v>-0.87002127181522859</v>
      </c>
    </row>
    <row r="106" spans="1:9">
      <c r="A106" s="1">
        <v>563000</v>
      </c>
      <c r="B106">
        <v>162</v>
      </c>
      <c r="C106">
        <v>128</v>
      </c>
      <c r="D106">
        <v>119.72634858279341</v>
      </c>
      <c r="E106">
        <v>55</v>
      </c>
      <c r="F106">
        <f t="shared" si="3"/>
        <v>5.0937502008067623</v>
      </c>
      <c r="G106">
        <f t="shared" si="4"/>
        <v>4.8520302639196169</v>
      </c>
      <c r="H106">
        <f t="shared" si="5"/>
        <v>13.241034907121827</v>
      </c>
      <c r="I106">
        <f>CORREL(Tabel13456[Afstand tot spoor (m)],Tabel13456[Geluidsbelasting in dB])</f>
        <v>-0.87002127181522859</v>
      </c>
    </row>
    <row r="107" spans="1:9">
      <c r="A107" s="1">
        <v>578000</v>
      </c>
      <c r="B107">
        <v>150</v>
      </c>
      <c r="C107">
        <v>128</v>
      </c>
      <c r="D107">
        <v>134.21106194507101</v>
      </c>
      <c r="E107">
        <v>54</v>
      </c>
      <c r="F107">
        <f t="shared" si="3"/>
        <v>5.0172798368149243</v>
      </c>
      <c r="G107">
        <f t="shared" si="4"/>
        <v>4.8520302639196169</v>
      </c>
      <c r="H107">
        <f t="shared" si="5"/>
        <v>13.267329147654515</v>
      </c>
      <c r="I107">
        <f>CORREL(Tabel13456[Afstand tot spoor (m)],Tabel13456[Geluidsbelasting in dB])</f>
        <v>-0.87002127181522859</v>
      </c>
    </row>
    <row r="108" spans="1:9">
      <c r="A108" s="1">
        <v>587000</v>
      </c>
      <c r="B108">
        <v>162</v>
      </c>
      <c r="C108">
        <v>128</v>
      </c>
      <c r="D108">
        <v>117.3999518105017</v>
      </c>
      <c r="E108">
        <v>55</v>
      </c>
      <c r="F108">
        <f t="shared" si="3"/>
        <v>5.0937502008067623</v>
      </c>
      <c r="G108">
        <f t="shared" si="4"/>
        <v>4.8520302639196169</v>
      </c>
      <c r="H108">
        <f t="shared" si="5"/>
        <v>13.282780098810234</v>
      </c>
      <c r="I108">
        <f>CORREL(Tabel13456[Afstand tot spoor (m)],Tabel13456[Geluidsbelasting in dB])</f>
        <v>-0.87002127181522859</v>
      </c>
    </row>
    <row r="109" spans="1:9">
      <c r="A109" s="1">
        <v>575000</v>
      </c>
      <c r="B109">
        <v>146</v>
      </c>
      <c r="C109">
        <v>128</v>
      </c>
      <c r="D109">
        <v>140.1209420731239</v>
      </c>
      <c r="E109">
        <v>53</v>
      </c>
      <c r="F109">
        <f t="shared" si="3"/>
        <v>4.990432586778736</v>
      </c>
      <c r="G109">
        <f t="shared" si="4"/>
        <v>4.8520302639196169</v>
      </c>
      <c r="H109">
        <f t="shared" si="5"/>
        <v>13.262125319779487</v>
      </c>
      <c r="I109">
        <f>CORREL(Tabel13456[Afstand tot spoor (m)],Tabel13456[Geluidsbelasting in dB])</f>
        <v>-0.87002127181522859</v>
      </c>
    </row>
    <row r="110" spans="1:9">
      <c r="A110" s="1">
        <v>592000</v>
      </c>
      <c r="B110">
        <v>162</v>
      </c>
      <c r="C110">
        <v>130</v>
      </c>
      <c r="D110">
        <v>117.95277765730749</v>
      </c>
      <c r="E110">
        <v>55</v>
      </c>
      <c r="F110">
        <f t="shared" si="3"/>
        <v>5.0937502008067623</v>
      </c>
      <c r="G110">
        <f t="shared" si="4"/>
        <v>4.8675344504555822</v>
      </c>
      <c r="H110">
        <f t="shared" si="5"/>
        <v>13.291261913866142</v>
      </c>
      <c r="I110">
        <f>CORREL(Tabel13456[Afstand tot spoor (m)],Tabel13456[Geluidsbelasting in dB])</f>
        <v>-0.87002127181522859</v>
      </c>
    </row>
    <row r="111" spans="1:9">
      <c r="A111" s="1">
        <v>574000</v>
      </c>
      <c r="B111">
        <v>144</v>
      </c>
      <c r="C111">
        <v>128</v>
      </c>
      <c r="D111">
        <v>137.2940936069881</v>
      </c>
      <c r="E111">
        <v>53</v>
      </c>
      <c r="F111">
        <f t="shared" si="3"/>
        <v>4.9767337424205742</v>
      </c>
      <c r="G111">
        <f t="shared" si="4"/>
        <v>4.8520302639196169</v>
      </c>
      <c r="H111">
        <f t="shared" si="5"/>
        <v>13.260384675301703</v>
      </c>
      <c r="I111">
        <f>CORREL(Tabel13456[Afstand tot spoor (m)],Tabel13456[Geluidsbelasting in dB])</f>
        <v>-0.87002127181522859</v>
      </c>
    </row>
    <row r="112" spans="1:9">
      <c r="A112" s="1">
        <v>587000</v>
      </c>
      <c r="B112">
        <v>162</v>
      </c>
      <c r="C112">
        <v>128</v>
      </c>
      <c r="D112">
        <v>117.1610128716909</v>
      </c>
      <c r="E112">
        <v>55</v>
      </c>
      <c r="F112">
        <f t="shared" si="3"/>
        <v>5.0937502008067623</v>
      </c>
      <c r="G112">
        <f t="shared" si="4"/>
        <v>4.8520302639196169</v>
      </c>
      <c r="H112">
        <f t="shared" si="5"/>
        <v>13.282780098810234</v>
      </c>
      <c r="I112">
        <f>CORREL(Tabel13456[Afstand tot spoor (m)],Tabel13456[Geluidsbelasting in dB])</f>
        <v>-0.87002127181522859</v>
      </c>
    </row>
    <row r="113" spans="1:9">
      <c r="A113" s="1">
        <v>538000</v>
      </c>
      <c r="B113">
        <v>144</v>
      </c>
      <c r="C113">
        <v>117</v>
      </c>
      <c r="D113">
        <v>141.31028800188011</v>
      </c>
      <c r="E113">
        <v>53</v>
      </c>
      <c r="F113">
        <f t="shared" si="3"/>
        <v>4.9767337424205742</v>
      </c>
      <c r="G113">
        <f t="shared" si="4"/>
        <v>4.7621739347977563</v>
      </c>
      <c r="H113">
        <f t="shared" si="5"/>
        <v>13.195613839143922</v>
      </c>
      <c r="I113">
        <f>CORREL(Tabel13456[Afstand tot spoor (m)],Tabel13456[Geluidsbelasting in dB])</f>
        <v>-0.87002127181522859</v>
      </c>
    </row>
    <row r="114" spans="1:9">
      <c r="A114" s="1">
        <v>591000</v>
      </c>
      <c r="B114">
        <v>168</v>
      </c>
      <c r="C114">
        <v>128</v>
      </c>
      <c r="D114">
        <v>119.9183616398483</v>
      </c>
      <c r="E114">
        <v>54</v>
      </c>
      <c r="F114">
        <f t="shared" si="3"/>
        <v>5.1298987149230735</v>
      </c>
      <c r="G114">
        <f t="shared" si="4"/>
        <v>4.8520302639196169</v>
      </c>
      <c r="H114">
        <f t="shared" si="5"/>
        <v>13.289571296388235</v>
      </c>
      <c r="I114">
        <f>CORREL(Tabel13456[Afstand tot spoor (m)],Tabel13456[Geluidsbelasting in dB])</f>
        <v>-0.87002127181522859</v>
      </c>
    </row>
    <row r="115" spans="1:9">
      <c r="A115" s="1">
        <v>538000</v>
      </c>
      <c r="B115">
        <v>144</v>
      </c>
      <c r="C115">
        <v>117</v>
      </c>
      <c r="D115">
        <v>138.0804972872063</v>
      </c>
      <c r="E115">
        <v>53</v>
      </c>
      <c r="F115">
        <f t="shared" si="3"/>
        <v>4.9767337424205742</v>
      </c>
      <c r="G115">
        <f t="shared" si="4"/>
        <v>4.7621739347977563</v>
      </c>
      <c r="H115">
        <f t="shared" si="5"/>
        <v>13.195613839143922</v>
      </c>
      <c r="I115">
        <f>CORREL(Tabel13456[Afstand tot spoor (m)],Tabel13456[Geluidsbelasting in dB])</f>
        <v>-0.87002127181522859</v>
      </c>
    </row>
    <row r="116" spans="1:9">
      <c r="A116" s="1">
        <v>607000</v>
      </c>
      <c r="B116">
        <v>183</v>
      </c>
      <c r="C116">
        <v>130</v>
      </c>
      <c r="D116">
        <v>116.6905960899573</v>
      </c>
      <c r="E116">
        <v>53</v>
      </c>
      <c r="F116">
        <f t="shared" si="3"/>
        <v>5.2149357576089859</v>
      </c>
      <c r="G116">
        <f t="shared" si="4"/>
        <v>4.8675344504555822</v>
      </c>
      <c r="H116">
        <f t="shared" si="5"/>
        <v>13.316284070041636</v>
      </c>
      <c r="I116">
        <f>CORREL(Tabel13456[Afstand tot spoor (m)],Tabel13456[Geluidsbelasting in dB])</f>
        <v>-0.87002127181522859</v>
      </c>
    </row>
    <row r="117" spans="1:9">
      <c r="A117" s="1">
        <v>537000</v>
      </c>
      <c r="B117">
        <v>143</v>
      </c>
      <c r="C117">
        <v>117</v>
      </c>
      <c r="D117">
        <v>142.3947270634298</v>
      </c>
      <c r="E117">
        <v>53</v>
      </c>
      <c r="F117">
        <f t="shared" si="3"/>
        <v>4.9698132995760007</v>
      </c>
      <c r="G117">
        <f t="shared" si="4"/>
        <v>4.7621739347977563</v>
      </c>
      <c r="H117">
        <f t="shared" si="5"/>
        <v>13.193753373491001</v>
      </c>
      <c r="I117">
        <f>CORREL(Tabel13456[Afstand tot spoor (m)],Tabel13456[Geluidsbelasting in dB])</f>
        <v>-0.87002127181522859</v>
      </c>
    </row>
    <row r="118" spans="1:9">
      <c r="A118" s="1">
        <v>576000</v>
      </c>
      <c r="B118">
        <v>147</v>
      </c>
      <c r="C118">
        <v>128</v>
      </c>
      <c r="D118">
        <v>139.36523530198929</v>
      </c>
      <c r="E118">
        <v>53</v>
      </c>
      <c r="F118">
        <f t="shared" si="3"/>
        <v>4.9972122737641147</v>
      </c>
      <c r="G118">
        <f t="shared" si="4"/>
        <v>4.8520302639196169</v>
      </c>
      <c r="H118">
        <f t="shared" si="5"/>
        <v>13.263862939678027</v>
      </c>
      <c r="I118">
        <f>CORREL(Tabel13456[Afstand tot spoor (m)],Tabel13456[Geluidsbelasting in dB])</f>
        <v>-0.87002127181522859</v>
      </c>
    </row>
    <row r="119" spans="1:9">
      <c r="A119" s="1">
        <v>534000</v>
      </c>
      <c r="B119">
        <v>138</v>
      </c>
      <c r="C119">
        <v>117</v>
      </c>
      <c r="D119">
        <v>141.72608167369049</v>
      </c>
      <c r="E119">
        <v>52</v>
      </c>
      <c r="F119">
        <f t="shared" si="3"/>
        <v>4.9344739331306915</v>
      </c>
      <c r="G119">
        <f t="shared" si="4"/>
        <v>4.7621739347977563</v>
      </c>
      <c r="H119">
        <f t="shared" si="5"/>
        <v>13.188151117942333</v>
      </c>
      <c r="I119">
        <f>CORREL(Tabel13456[Afstand tot spoor (m)],Tabel13456[Geluidsbelasting in dB])</f>
        <v>-0.87002127181522859</v>
      </c>
    </row>
    <row r="120" spans="1:9">
      <c r="A120" s="1">
        <v>565000</v>
      </c>
      <c r="B120">
        <v>132</v>
      </c>
      <c r="C120">
        <v>128</v>
      </c>
      <c r="D120">
        <v>146.33600248924739</v>
      </c>
      <c r="E120">
        <v>51</v>
      </c>
      <c r="F120">
        <f t="shared" si="3"/>
        <v>4.8903491282217537</v>
      </c>
      <c r="G120">
        <f t="shared" si="4"/>
        <v>4.8520302639196169</v>
      </c>
      <c r="H120">
        <f t="shared" si="5"/>
        <v>13.244581010128577</v>
      </c>
      <c r="I120">
        <f>CORREL(Tabel13456[Afstand tot spoor (m)],Tabel13456[Geluidsbelasting in dB])</f>
        <v>-0.87002127181522859</v>
      </c>
    </row>
    <row r="121" spans="1:9">
      <c r="A121" s="1">
        <v>531000</v>
      </c>
      <c r="B121">
        <v>134</v>
      </c>
      <c r="C121">
        <v>117</v>
      </c>
      <c r="D121">
        <v>143.00511489342111</v>
      </c>
      <c r="E121">
        <v>51</v>
      </c>
      <c r="F121">
        <f t="shared" si="3"/>
        <v>4.9052747784384296</v>
      </c>
      <c r="G121">
        <f t="shared" si="4"/>
        <v>4.7621739347977563</v>
      </c>
      <c r="H121">
        <f t="shared" si="5"/>
        <v>13.182517300224076</v>
      </c>
      <c r="I121">
        <f>CORREL(Tabel13456[Afstand tot spoor (m)],Tabel13456[Geluidsbelasting in dB])</f>
        <v>-0.87002127181522859</v>
      </c>
    </row>
    <row r="122" spans="1:9">
      <c r="A122" s="1">
        <v>569000</v>
      </c>
      <c r="B122">
        <v>137</v>
      </c>
      <c r="C122">
        <v>128</v>
      </c>
      <c r="D122">
        <v>148.2137341026079</v>
      </c>
      <c r="E122">
        <v>51</v>
      </c>
      <c r="F122">
        <f t="shared" si="3"/>
        <v>4.9272536851572051</v>
      </c>
      <c r="G122">
        <f t="shared" si="4"/>
        <v>4.8520302639196169</v>
      </c>
      <c r="H122">
        <f t="shared" si="5"/>
        <v>13.251635713108469</v>
      </c>
      <c r="I122">
        <f>CORREL(Tabel13456[Afstand tot spoor (m)],Tabel13456[Geluidsbelasting in dB])</f>
        <v>-0.87002127181522859</v>
      </c>
    </row>
    <row r="123" spans="1:9">
      <c r="A123" s="1">
        <v>530000</v>
      </c>
      <c r="B123">
        <v>137</v>
      </c>
      <c r="C123">
        <v>117</v>
      </c>
      <c r="D123">
        <v>144.79959683298449</v>
      </c>
      <c r="E123">
        <v>51</v>
      </c>
      <c r="F123">
        <f t="shared" si="3"/>
        <v>4.9272536851572051</v>
      </c>
      <c r="G123">
        <f t="shared" si="4"/>
        <v>4.7621739347977563</v>
      </c>
      <c r="H123">
        <f t="shared" si="5"/>
        <v>13.180632285528304</v>
      </c>
      <c r="I123">
        <f>CORREL(Tabel13456[Afstand tot spoor (m)],Tabel13456[Geluidsbelasting in dB])</f>
        <v>-0.87002127181522859</v>
      </c>
    </row>
    <row r="124" spans="1:9">
      <c r="A124" s="1">
        <v>533000</v>
      </c>
      <c r="B124">
        <v>137</v>
      </c>
      <c r="C124">
        <v>117</v>
      </c>
      <c r="D124">
        <v>148.91426047800681</v>
      </c>
      <c r="E124">
        <v>50</v>
      </c>
      <c r="F124">
        <f t="shared" si="3"/>
        <v>4.9272536851572051</v>
      </c>
      <c r="G124">
        <f t="shared" si="4"/>
        <v>4.7621739347977563</v>
      </c>
      <c r="H124">
        <f t="shared" si="5"/>
        <v>13.186276703147982</v>
      </c>
      <c r="I124">
        <f>CORREL(Tabel13456[Afstand tot spoor (m)],Tabel13456[Geluidsbelasting in dB])</f>
        <v>-0.87002127181522859</v>
      </c>
    </row>
    <row r="125" spans="1:9">
      <c r="A125" s="1">
        <v>573000</v>
      </c>
      <c r="B125">
        <v>143</v>
      </c>
      <c r="C125">
        <v>128</v>
      </c>
      <c r="D125">
        <v>147.38429416030911</v>
      </c>
      <c r="E125">
        <v>49</v>
      </c>
      <c r="F125">
        <f t="shared" si="3"/>
        <v>4.9698132995760007</v>
      </c>
      <c r="G125">
        <f t="shared" si="4"/>
        <v>4.8520302639196169</v>
      </c>
      <c r="H125">
        <f t="shared" si="5"/>
        <v>13.258640995696876</v>
      </c>
      <c r="I125">
        <f>CORREL(Tabel13456[Afstand tot spoor (m)],Tabel13456[Geluidsbelasting in dB])</f>
        <v>-0.87002127181522859</v>
      </c>
    </row>
    <row r="126" spans="1:9">
      <c r="A126" s="1">
        <v>876000</v>
      </c>
      <c r="B126">
        <v>288</v>
      </c>
      <c r="C126">
        <v>195</v>
      </c>
      <c r="D126">
        <v>150.15333632113979</v>
      </c>
      <c r="E126">
        <v>49</v>
      </c>
      <c r="F126">
        <f t="shared" si="3"/>
        <v>5.6664266881124323</v>
      </c>
      <c r="G126">
        <f t="shared" si="4"/>
        <v>5.2729995585637468</v>
      </c>
      <c r="H126">
        <f t="shared" si="5"/>
        <v>13.683121369918528</v>
      </c>
      <c r="I126">
        <f>CORREL(Tabel13456[Afstand tot spoor (m)],Tabel13456[Geluidsbelasting in dB])</f>
        <v>-0.87002127181522859</v>
      </c>
    </row>
    <row r="127" spans="1:9">
      <c r="A127" s="1">
        <v>878000</v>
      </c>
      <c r="B127">
        <v>342</v>
      </c>
      <c r="C127">
        <v>188</v>
      </c>
      <c r="D127">
        <v>157.07129642993559</v>
      </c>
      <c r="E127">
        <v>49</v>
      </c>
      <c r="F127">
        <f t="shared" si="3"/>
        <v>5.8377304471659395</v>
      </c>
      <c r="G127">
        <f t="shared" si="4"/>
        <v>5.2364419628299492</v>
      </c>
      <c r="H127">
        <f t="shared" si="5"/>
        <v>13.685401872617254</v>
      </c>
      <c r="I127">
        <f>CORREL(Tabel13456[Afstand tot spoor (m)],Tabel13456[Geluidsbelasting in dB])</f>
        <v>-0.87002127181522859</v>
      </c>
    </row>
    <row r="128" spans="1:9">
      <c r="A128" s="1">
        <v>669000</v>
      </c>
      <c r="B128">
        <v>243</v>
      </c>
      <c r="C128">
        <v>165</v>
      </c>
      <c r="D128">
        <v>171.5389818247545</v>
      </c>
      <c r="E128">
        <v>48</v>
      </c>
      <c r="F128">
        <f t="shared" si="3"/>
        <v>5.4971682252932021</v>
      </c>
      <c r="G128">
        <f t="shared" si="4"/>
        <v>5.1059454739005803</v>
      </c>
      <c r="H128">
        <f t="shared" si="5"/>
        <v>13.413539339110365</v>
      </c>
      <c r="I128">
        <f>CORREL(Tabel13456[Afstand tot spoor (m)],Tabel13456[Geluidsbelasting in dB])</f>
        <v>-0.87002127181522859</v>
      </c>
    </row>
    <row r="129" spans="1:9">
      <c r="A129" s="1">
        <v>609000</v>
      </c>
      <c r="B129">
        <v>162</v>
      </c>
      <c r="C129">
        <v>146</v>
      </c>
      <c r="D129">
        <v>179.91198928212799</v>
      </c>
      <c r="E129">
        <v>49</v>
      </c>
      <c r="F129">
        <f t="shared" si="3"/>
        <v>5.0937502008067623</v>
      </c>
      <c r="G129">
        <f t="shared" si="4"/>
        <v>4.9836066217083363</v>
      </c>
      <c r="H129">
        <f t="shared" si="5"/>
        <v>13.319573546692034</v>
      </c>
      <c r="I129">
        <f>CORREL(Tabel13456[Afstand tot spoor (m)],Tabel13456[Geluidsbelasting in dB])</f>
        <v>-0.87002127181522859</v>
      </c>
    </row>
    <row r="130" spans="1:9">
      <c r="A130" s="1">
        <v>609000</v>
      </c>
      <c r="B130">
        <v>162</v>
      </c>
      <c r="C130">
        <v>146</v>
      </c>
      <c r="D130">
        <v>183.13870283276191</v>
      </c>
      <c r="E130">
        <v>48</v>
      </c>
      <c r="F130">
        <f t="shared" ref="F130:F193" si="6">LN(1+B130)</f>
        <v>5.0937502008067623</v>
      </c>
      <c r="G130">
        <f t="shared" ref="G130:G193" si="7">LN(C130)</f>
        <v>4.9836066217083363</v>
      </c>
      <c r="H130">
        <f t="shared" ref="H130:H193" si="8">LN(A130)</f>
        <v>13.319573546692034</v>
      </c>
      <c r="I130">
        <f>CORREL(Tabel13456[Afstand tot spoor (m)],Tabel13456[Geluidsbelasting in dB])</f>
        <v>-0.87002127181522859</v>
      </c>
    </row>
    <row r="131" spans="1:9">
      <c r="A131" s="1">
        <v>612000</v>
      </c>
      <c r="B131">
        <v>162</v>
      </c>
      <c r="C131">
        <v>146</v>
      </c>
      <c r="D131">
        <v>190.21745577266421</v>
      </c>
      <c r="E131">
        <v>48</v>
      </c>
      <c r="F131">
        <f t="shared" si="6"/>
        <v>5.0937502008067623</v>
      </c>
      <c r="G131">
        <f t="shared" si="7"/>
        <v>4.9836066217083363</v>
      </c>
      <c r="H131">
        <f t="shared" si="8"/>
        <v>13.324487561494463</v>
      </c>
      <c r="I131">
        <f>CORREL(Tabel13456[Afstand tot spoor (m)],Tabel13456[Geluidsbelasting in dB])</f>
        <v>-0.87002127181522859</v>
      </c>
    </row>
    <row r="132" spans="1:9">
      <c r="A132" s="1">
        <v>580000</v>
      </c>
      <c r="B132">
        <v>162</v>
      </c>
      <c r="C132">
        <v>146</v>
      </c>
      <c r="D132">
        <v>197.71962752090761</v>
      </c>
      <c r="E132">
        <v>47</v>
      </c>
      <c r="F132">
        <f t="shared" si="6"/>
        <v>5.0937502008067623</v>
      </c>
      <c r="G132">
        <f t="shared" si="7"/>
        <v>4.9836066217083363</v>
      </c>
      <c r="H132">
        <f t="shared" si="8"/>
        <v>13.270783382522602</v>
      </c>
      <c r="I132">
        <f>CORREL(Tabel13456[Afstand tot spoor (m)],Tabel13456[Geluidsbelasting in dB])</f>
        <v>-0.87002127181522859</v>
      </c>
    </row>
    <row r="133" spans="1:9">
      <c r="A133" s="1">
        <v>436000</v>
      </c>
      <c r="B133">
        <v>133</v>
      </c>
      <c r="C133">
        <v>93</v>
      </c>
      <c r="D133">
        <v>172.40551756707379</v>
      </c>
      <c r="E133">
        <v>49</v>
      </c>
      <c r="F133">
        <f t="shared" si="6"/>
        <v>4.8978397999509111</v>
      </c>
      <c r="G133">
        <f t="shared" si="7"/>
        <v>4.5325994931532563</v>
      </c>
      <c r="H133">
        <f t="shared" si="8"/>
        <v>12.985397522331171</v>
      </c>
      <c r="I133">
        <f>CORREL(Tabel13456[Afstand tot spoor (m)],Tabel13456[Geluidsbelasting in dB])</f>
        <v>-0.87002127181522859</v>
      </c>
    </row>
    <row r="134" spans="1:9">
      <c r="A134" s="1">
        <v>437000</v>
      </c>
      <c r="B134">
        <v>135</v>
      </c>
      <c r="C134">
        <v>93</v>
      </c>
      <c r="D134">
        <v>196.94752175168381</v>
      </c>
      <c r="E134">
        <v>48</v>
      </c>
      <c r="F134">
        <f t="shared" si="6"/>
        <v>4.9126548857360524</v>
      </c>
      <c r="G134">
        <f t="shared" si="7"/>
        <v>4.5325994931532563</v>
      </c>
      <c r="H134">
        <f t="shared" si="8"/>
        <v>12.987688474077727</v>
      </c>
      <c r="I134">
        <f>CORREL(Tabel13456[Afstand tot spoor (m)],Tabel13456[Geluidsbelasting in dB])</f>
        <v>-0.87002127181522859</v>
      </c>
    </row>
    <row r="135" spans="1:9">
      <c r="A135" s="1">
        <v>436000</v>
      </c>
      <c r="B135">
        <v>133</v>
      </c>
      <c r="C135">
        <v>93</v>
      </c>
      <c r="D135">
        <v>169.6951908173933</v>
      </c>
      <c r="E135">
        <v>49</v>
      </c>
      <c r="F135">
        <f t="shared" si="6"/>
        <v>4.8978397999509111</v>
      </c>
      <c r="G135">
        <f t="shared" si="7"/>
        <v>4.5325994931532563</v>
      </c>
      <c r="H135">
        <f t="shared" si="8"/>
        <v>12.985397522331171</v>
      </c>
      <c r="I135">
        <f>CORREL(Tabel13456[Afstand tot spoor (m)],Tabel13456[Geluidsbelasting in dB])</f>
        <v>-0.87002127181522859</v>
      </c>
    </row>
    <row r="136" spans="1:9">
      <c r="A136" s="1">
        <v>437000</v>
      </c>
      <c r="B136">
        <v>135</v>
      </c>
      <c r="C136">
        <v>93</v>
      </c>
      <c r="D136">
        <v>197.34047839463719</v>
      </c>
      <c r="E136">
        <v>48</v>
      </c>
      <c r="F136">
        <f t="shared" si="6"/>
        <v>4.9126548857360524</v>
      </c>
      <c r="G136">
        <f t="shared" si="7"/>
        <v>4.5325994931532563</v>
      </c>
      <c r="H136">
        <f t="shared" si="8"/>
        <v>12.987688474077727</v>
      </c>
      <c r="I136">
        <f>CORREL(Tabel13456[Afstand tot spoor (m)],Tabel13456[Geluidsbelasting in dB])</f>
        <v>-0.87002127181522859</v>
      </c>
    </row>
    <row r="137" spans="1:9">
      <c r="A137" s="1">
        <v>436000</v>
      </c>
      <c r="B137">
        <v>133</v>
      </c>
      <c r="C137">
        <v>93</v>
      </c>
      <c r="D137">
        <v>175.23419973759789</v>
      </c>
      <c r="E137">
        <v>49</v>
      </c>
      <c r="F137">
        <f t="shared" si="6"/>
        <v>4.8978397999509111</v>
      </c>
      <c r="G137">
        <f t="shared" si="7"/>
        <v>4.5325994931532563</v>
      </c>
      <c r="H137">
        <f t="shared" si="8"/>
        <v>12.985397522331171</v>
      </c>
      <c r="I137">
        <f>CORREL(Tabel13456[Afstand tot spoor (m)],Tabel13456[Geluidsbelasting in dB])</f>
        <v>-0.87002127181522859</v>
      </c>
    </row>
    <row r="138" spans="1:9">
      <c r="A138" s="1">
        <v>439000</v>
      </c>
      <c r="B138">
        <v>135</v>
      </c>
      <c r="C138">
        <v>93</v>
      </c>
      <c r="D138">
        <v>203.0294184870838</v>
      </c>
      <c r="E138">
        <v>48</v>
      </c>
      <c r="F138">
        <f t="shared" si="6"/>
        <v>4.9126548857360524</v>
      </c>
      <c r="G138">
        <f t="shared" si="7"/>
        <v>4.5325994931532563</v>
      </c>
      <c r="H138">
        <f t="shared" si="8"/>
        <v>12.992254692057308</v>
      </c>
      <c r="I138">
        <f>CORREL(Tabel13456[Afstand tot spoor (m)],Tabel13456[Geluidsbelasting in dB])</f>
        <v>-0.87002127181522859</v>
      </c>
    </row>
    <row r="139" spans="1:9">
      <c r="A139" s="1">
        <v>436000</v>
      </c>
      <c r="B139">
        <v>133</v>
      </c>
      <c r="C139">
        <v>93</v>
      </c>
      <c r="D139">
        <v>171.8950865765448</v>
      </c>
      <c r="E139">
        <v>50</v>
      </c>
      <c r="F139">
        <f t="shared" si="6"/>
        <v>4.8978397999509111</v>
      </c>
      <c r="G139">
        <f t="shared" si="7"/>
        <v>4.5325994931532563</v>
      </c>
      <c r="H139">
        <f t="shared" si="8"/>
        <v>12.985397522331171</v>
      </c>
      <c r="I139">
        <f>CORREL(Tabel13456[Afstand tot spoor (m)],Tabel13456[Geluidsbelasting in dB])</f>
        <v>-0.87002127181522859</v>
      </c>
    </row>
    <row r="140" spans="1:9">
      <c r="A140" s="1">
        <v>437000</v>
      </c>
      <c r="B140">
        <v>135</v>
      </c>
      <c r="C140">
        <v>93</v>
      </c>
      <c r="D140">
        <v>202.88994863987821</v>
      </c>
      <c r="E140">
        <v>48</v>
      </c>
      <c r="F140">
        <f t="shared" si="6"/>
        <v>4.9126548857360524</v>
      </c>
      <c r="G140">
        <f t="shared" si="7"/>
        <v>4.5325994931532563</v>
      </c>
      <c r="H140">
        <f t="shared" si="8"/>
        <v>12.987688474077727</v>
      </c>
      <c r="I140">
        <f>CORREL(Tabel13456[Afstand tot spoor (m)],Tabel13456[Geluidsbelasting in dB])</f>
        <v>-0.87002127181522859</v>
      </c>
    </row>
    <row r="141" spans="1:9">
      <c r="A141" s="1">
        <v>436000</v>
      </c>
      <c r="B141">
        <v>133</v>
      </c>
      <c r="C141">
        <v>93</v>
      </c>
      <c r="D141">
        <v>177.13917629450381</v>
      </c>
      <c r="E141">
        <v>49</v>
      </c>
      <c r="F141">
        <f t="shared" si="6"/>
        <v>4.8978397999509111</v>
      </c>
      <c r="G141">
        <f t="shared" si="7"/>
        <v>4.5325994931532563</v>
      </c>
      <c r="H141">
        <f t="shared" si="8"/>
        <v>12.985397522331171</v>
      </c>
      <c r="I141">
        <f>CORREL(Tabel13456[Afstand tot spoor (m)],Tabel13456[Geluidsbelasting in dB])</f>
        <v>-0.87002127181522859</v>
      </c>
    </row>
    <row r="142" spans="1:9">
      <c r="A142" s="1">
        <v>436000</v>
      </c>
      <c r="B142">
        <v>134</v>
      </c>
      <c r="C142">
        <v>93</v>
      </c>
      <c r="D142">
        <v>207.4315662529815</v>
      </c>
      <c r="E142">
        <v>49</v>
      </c>
      <c r="F142">
        <f t="shared" si="6"/>
        <v>4.9052747784384296</v>
      </c>
      <c r="G142">
        <f t="shared" si="7"/>
        <v>4.5325994931532563</v>
      </c>
      <c r="H142">
        <f t="shared" si="8"/>
        <v>12.985397522331171</v>
      </c>
      <c r="I142">
        <f>CORREL(Tabel13456[Afstand tot spoor (m)],Tabel13456[Geluidsbelasting in dB])</f>
        <v>-0.87002127181522859</v>
      </c>
    </row>
    <row r="143" spans="1:9">
      <c r="A143" s="1">
        <v>521000</v>
      </c>
      <c r="B143">
        <v>201</v>
      </c>
      <c r="C143">
        <v>95</v>
      </c>
      <c r="D143">
        <v>175.4301678829782</v>
      </c>
      <c r="E143">
        <v>49</v>
      </c>
      <c r="F143">
        <f t="shared" si="6"/>
        <v>5.3082676974012051</v>
      </c>
      <c r="G143">
        <f t="shared" si="7"/>
        <v>4.5538768916005408</v>
      </c>
      <c r="H143">
        <f t="shared" si="8"/>
        <v>13.163505320735505</v>
      </c>
      <c r="I143">
        <f>CORREL(Tabel13456[Afstand tot spoor (m)],Tabel13456[Geluidsbelasting in dB])</f>
        <v>-0.87002127181522859</v>
      </c>
    </row>
    <row r="144" spans="1:9">
      <c r="A144" s="1">
        <v>579000</v>
      </c>
      <c r="B144">
        <v>149</v>
      </c>
      <c r="C144">
        <v>120</v>
      </c>
      <c r="D144">
        <v>50.88937047731153</v>
      </c>
      <c r="E144">
        <v>64</v>
      </c>
      <c r="F144">
        <f t="shared" si="6"/>
        <v>5.0106352940962555</v>
      </c>
      <c r="G144">
        <f t="shared" si="7"/>
        <v>4.7874917427820458</v>
      </c>
      <c r="H144">
        <f t="shared" si="8"/>
        <v>13.269057756555132</v>
      </c>
      <c r="I144">
        <f>CORREL(Tabel13456[Afstand tot spoor (m)],Tabel13456[Geluidsbelasting in dB])</f>
        <v>-0.87002127181522859</v>
      </c>
    </row>
    <row r="145" spans="1:9">
      <c r="A145" s="1">
        <v>587000</v>
      </c>
      <c r="B145">
        <v>149</v>
      </c>
      <c r="C145">
        <v>120</v>
      </c>
      <c r="D145">
        <v>50.585094031244537</v>
      </c>
      <c r="E145">
        <v>64</v>
      </c>
      <c r="F145">
        <f t="shared" si="6"/>
        <v>5.0106352940962555</v>
      </c>
      <c r="G145">
        <f t="shared" si="7"/>
        <v>4.7874917427820458</v>
      </c>
      <c r="H145">
        <f t="shared" si="8"/>
        <v>13.282780098810234</v>
      </c>
      <c r="I145">
        <f>CORREL(Tabel13456[Afstand tot spoor (m)],Tabel13456[Geluidsbelasting in dB])</f>
        <v>-0.87002127181522859</v>
      </c>
    </row>
    <row r="146" spans="1:9">
      <c r="A146" s="1">
        <v>587000</v>
      </c>
      <c r="B146">
        <v>151</v>
      </c>
      <c r="C146">
        <v>120</v>
      </c>
      <c r="D146">
        <v>50.564611603059831</v>
      </c>
      <c r="E146">
        <v>64</v>
      </c>
      <c r="F146">
        <f t="shared" si="6"/>
        <v>5.0238805208462765</v>
      </c>
      <c r="G146">
        <f t="shared" si="7"/>
        <v>4.7874917427820458</v>
      </c>
      <c r="H146">
        <f t="shared" si="8"/>
        <v>13.282780098810234</v>
      </c>
      <c r="I146">
        <f>CORREL(Tabel13456[Afstand tot spoor (m)],Tabel13456[Geluidsbelasting in dB])</f>
        <v>-0.87002127181522859</v>
      </c>
    </row>
    <row r="147" spans="1:9">
      <c r="A147" s="1">
        <v>585000</v>
      </c>
      <c r="B147">
        <v>151</v>
      </c>
      <c r="C147">
        <v>120</v>
      </c>
      <c r="D147">
        <v>50.401458844299832</v>
      </c>
      <c r="E147">
        <v>63</v>
      </c>
      <c r="F147">
        <f t="shared" si="6"/>
        <v>5.0238805208462765</v>
      </c>
      <c r="G147">
        <f t="shared" si="7"/>
        <v>4.7874917427820458</v>
      </c>
      <c r="H147">
        <f t="shared" si="8"/>
        <v>13.279367126213993</v>
      </c>
      <c r="I147">
        <f>CORREL(Tabel13456[Afstand tot spoor (m)],Tabel13456[Geluidsbelasting in dB])</f>
        <v>-0.87002127181522859</v>
      </c>
    </row>
    <row r="148" spans="1:9">
      <c r="A148" s="1">
        <v>584000</v>
      </c>
      <c r="B148">
        <v>151</v>
      </c>
      <c r="C148">
        <v>120</v>
      </c>
      <c r="D148">
        <v>50.680738068369422</v>
      </c>
      <c r="E148">
        <v>63</v>
      </c>
      <c r="F148">
        <f t="shared" si="6"/>
        <v>5.0238805208462765</v>
      </c>
      <c r="G148">
        <f t="shared" si="7"/>
        <v>4.7874917427820458</v>
      </c>
      <c r="H148">
        <f t="shared" si="8"/>
        <v>13.277656261810364</v>
      </c>
      <c r="I148">
        <f>CORREL(Tabel13456[Afstand tot spoor (m)],Tabel13456[Geluidsbelasting in dB])</f>
        <v>-0.87002127181522859</v>
      </c>
    </row>
    <row r="149" spans="1:9">
      <c r="A149" s="1">
        <v>653000</v>
      </c>
      <c r="B149">
        <v>210</v>
      </c>
      <c r="C149">
        <v>127</v>
      </c>
      <c r="D149">
        <v>50.237632519610848</v>
      </c>
      <c r="E149">
        <v>64</v>
      </c>
      <c r="F149">
        <f t="shared" si="6"/>
        <v>5.3518581334760666</v>
      </c>
      <c r="G149">
        <f t="shared" si="7"/>
        <v>4.8441870864585912</v>
      </c>
      <c r="H149">
        <f t="shared" si="8"/>
        <v>13.389332408258568</v>
      </c>
      <c r="I149">
        <f>CORREL(Tabel13456[Afstand tot spoor (m)],Tabel13456[Geluidsbelasting in dB])</f>
        <v>-0.87002127181522859</v>
      </c>
    </row>
    <row r="150" spans="1:9">
      <c r="A150" s="1">
        <v>310000</v>
      </c>
      <c r="B150">
        <v>0</v>
      </c>
      <c r="C150">
        <v>71</v>
      </c>
      <c r="D150">
        <v>51.408904437495792</v>
      </c>
      <c r="E150">
        <v>63</v>
      </c>
      <c r="F150">
        <f t="shared" si="6"/>
        <v>0</v>
      </c>
      <c r="G150">
        <f t="shared" si="7"/>
        <v>4.2626798770413155</v>
      </c>
      <c r="H150">
        <f t="shared" si="8"/>
        <v>12.644327576461329</v>
      </c>
      <c r="I150">
        <f>CORREL(Tabel13456[Afstand tot spoor (m)],Tabel13456[Geluidsbelasting in dB])</f>
        <v>-0.87002127181522859</v>
      </c>
    </row>
    <row r="151" spans="1:9">
      <c r="A151" s="1">
        <v>330000</v>
      </c>
      <c r="B151">
        <v>0</v>
      </c>
      <c r="C151">
        <v>81</v>
      </c>
      <c r="D151">
        <v>56.764967540912643</v>
      </c>
      <c r="E151">
        <v>63</v>
      </c>
      <c r="F151">
        <f t="shared" si="6"/>
        <v>0</v>
      </c>
      <c r="G151">
        <f t="shared" si="7"/>
        <v>4.3944491546724391</v>
      </c>
      <c r="H151">
        <f t="shared" si="8"/>
        <v>12.706847933442663</v>
      </c>
      <c r="I151">
        <f>CORREL(Tabel13456[Afstand tot spoor (m)],Tabel13456[Geluidsbelasting in dB])</f>
        <v>-0.87002127181522859</v>
      </c>
    </row>
    <row r="152" spans="1:9">
      <c r="A152" s="1">
        <v>330000</v>
      </c>
      <c r="B152">
        <v>0</v>
      </c>
      <c r="C152">
        <v>81</v>
      </c>
      <c r="D152">
        <v>57.386378230403707</v>
      </c>
      <c r="E152">
        <v>63</v>
      </c>
      <c r="F152">
        <f t="shared" si="6"/>
        <v>0</v>
      </c>
      <c r="G152">
        <f t="shared" si="7"/>
        <v>4.3944491546724391</v>
      </c>
      <c r="H152">
        <f t="shared" si="8"/>
        <v>12.706847933442663</v>
      </c>
      <c r="I152">
        <f>CORREL(Tabel13456[Afstand tot spoor (m)],Tabel13456[Geluidsbelasting in dB])</f>
        <v>-0.87002127181522859</v>
      </c>
    </row>
    <row r="153" spans="1:9">
      <c r="A153" s="1">
        <v>310000</v>
      </c>
      <c r="B153">
        <v>0</v>
      </c>
      <c r="C153">
        <v>71</v>
      </c>
      <c r="D153">
        <v>51.22142802262983</v>
      </c>
      <c r="E153">
        <v>64</v>
      </c>
      <c r="F153">
        <f t="shared" si="6"/>
        <v>0</v>
      </c>
      <c r="G153">
        <f t="shared" si="7"/>
        <v>4.2626798770413155</v>
      </c>
      <c r="H153">
        <f t="shared" si="8"/>
        <v>12.644327576461329</v>
      </c>
      <c r="I153">
        <f>CORREL(Tabel13456[Afstand tot spoor (m)],Tabel13456[Geluidsbelasting in dB])</f>
        <v>-0.87002127181522859</v>
      </c>
    </row>
    <row r="154" spans="1:9">
      <c r="A154" s="1">
        <v>330000</v>
      </c>
      <c r="B154">
        <v>0</v>
      </c>
      <c r="C154">
        <v>81</v>
      </c>
      <c r="D154">
        <v>57.495061916106764</v>
      </c>
      <c r="E154">
        <v>64</v>
      </c>
      <c r="F154">
        <f t="shared" si="6"/>
        <v>0</v>
      </c>
      <c r="G154">
        <f t="shared" si="7"/>
        <v>4.3944491546724391</v>
      </c>
      <c r="H154">
        <f t="shared" si="8"/>
        <v>12.706847933442663</v>
      </c>
      <c r="I154">
        <f>CORREL(Tabel13456[Afstand tot spoor (m)],Tabel13456[Geluidsbelasting in dB])</f>
        <v>-0.87002127181522859</v>
      </c>
    </row>
    <row r="155" spans="1:9">
      <c r="A155" s="1">
        <v>330000</v>
      </c>
      <c r="B155">
        <v>0</v>
      </c>
      <c r="C155">
        <v>81</v>
      </c>
      <c r="D155">
        <v>57.694695415932777</v>
      </c>
      <c r="E155">
        <v>62</v>
      </c>
      <c r="F155">
        <f t="shared" si="6"/>
        <v>0</v>
      </c>
      <c r="G155">
        <f t="shared" si="7"/>
        <v>4.3944491546724391</v>
      </c>
      <c r="H155">
        <f t="shared" si="8"/>
        <v>12.706847933442663</v>
      </c>
      <c r="I155">
        <f>CORREL(Tabel13456[Afstand tot spoor (m)],Tabel13456[Geluidsbelasting in dB])</f>
        <v>-0.87002127181522859</v>
      </c>
    </row>
    <row r="156" spans="1:9">
      <c r="A156" s="1">
        <v>310000</v>
      </c>
      <c r="B156">
        <v>0</v>
      </c>
      <c r="C156">
        <v>71</v>
      </c>
      <c r="D156">
        <v>51.030110379824762</v>
      </c>
      <c r="E156">
        <v>64</v>
      </c>
      <c r="F156">
        <f t="shared" si="6"/>
        <v>0</v>
      </c>
      <c r="G156">
        <f t="shared" si="7"/>
        <v>4.2626798770413155</v>
      </c>
      <c r="H156">
        <f t="shared" si="8"/>
        <v>12.644327576461329</v>
      </c>
      <c r="I156">
        <f>CORREL(Tabel13456[Afstand tot spoor (m)],Tabel13456[Geluidsbelasting in dB])</f>
        <v>-0.87002127181522859</v>
      </c>
    </row>
    <row r="157" spans="1:9">
      <c r="A157" s="1">
        <v>330000</v>
      </c>
      <c r="B157">
        <v>0</v>
      </c>
      <c r="C157">
        <v>81</v>
      </c>
      <c r="D157">
        <v>57.559564088629742</v>
      </c>
      <c r="E157">
        <v>63</v>
      </c>
      <c r="F157">
        <f t="shared" si="6"/>
        <v>0</v>
      </c>
      <c r="G157">
        <f t="shared" si="7"/>
        <v>4.3944491546724391</v>
      </c>
      <c r="H157">
        <f t="shared" si="8"/>
        <v>12.706847933442663</v>
      </c>
      <c r="I157">
        <f>CORREL(Tabel13456[Afstand tot spoor (m)],Tabel13456[Geluidsbelasting in dB])</f>
        <v>-0.87002127181522859</v>
      </c>
    </row>
    <row r="158" spans="1:9">
      <c r="A158" s="1">
        <v>330000</v>
      </c>
      <c r="B158">
        <v>0</v>
      </c>
      <c r="C158">
        <v>81</v>
      </c>
      <c r="D158">
        <v>57.430835396511981</v>
      </c>
      <c r="E158">
        <v>63</v>
      </c>
      <c r="F158">
        <f t="shared" si="6"/>
        <v>0</v>
      </c>
      <c r="G158">
        <f t="shared" si="7"/>
        <v>4.3944491546724391</v>
      </c>
      <c r="H158">
        <f t="shared" si="8"/>
        <v>12.706847933442663</v>
      </c>
      <c r="I158">
        <f>CORREL(Tabel13456[Afstand tot spoor (m)],Tabel13456[Geluidsbelasting in dB])</f>
        <v>-0.87002127181522859</v>
      </c>
    </row>
    <row r="159" spans="1:9">
      <c r="A159" s="1">
        <v>314000</v>
      </c>
      <c r="B159">
        <v>0</v>
      </c>
      <c r="C159">
        <v>71</v>
      </c>
      <c r="D159">
        <v>51.493968773029181</v>
      </c>
      <c r="E159">
        <v>63</v>
      </c>
      <c r="F159">
        <f t="shared" si="6"/>
        <v>0</v>
      </c>
      <c r="G159">
        <f t="shared" si="7"/>
        <v>4.2626798770413155</v>
      </c>
      <c r="H159">
        <f t="shared" si="8"/>
        <v>12.65714826489039</v>
      </c>
      <c r="I159">
        <f>CORREL(Tabel13456[Afstand tot spoor (m)],Tabel13456[Geluidsbelasting in dB])</f>
        <v>-0.87002127181522859</v>
      </c>
    </row>
    <row r="160" spans="1:9">
      <c r="A160" s="1">
        <v>330000</v>
      </c>
      <c r="B160">
        <v>0</v>
      </c>
      <c r="C160">
        <v>81</v>
      </c>
      <c r="D160">
        <v>57.308261533544091</v>
      </c>
      <c r="E160">
        <v>63</v>
      </c>
      <c r="F160">
        <f t="shared" si="6"/>
        <v>0</v>
      </c>
      <c r="G160">
        <f t="shared" si="7"/>
        <v>4.3944491546724391</v>
      </c>
      <c r="H160">
        <f t="shared" si="8"/>
        <v>12.706847933442663</v>
      </c>
      <c r="I160">
        <f>CORREL(Tabel13456[Afstand tot spoor (m)],Tabel13456[Geluidsbelasting in dB])</f>
        <v>-0.87002127181522859</v>
      </c>
    </row>
    <row r="161" spans="1:9">
      <c r="A161" s="1">
        <v>330000</v>
      </c>
      <c r="B161">
        <v>0</v>
      </c>
      <c r="C161">
        <v>81</v>
      </c>
      <c r="D161">
        <v>58.541517916760178</v>
      </c>
      <c r="E161">
        <v>63</v>
      </c>
      <c r="F161">
        <f t="shared" si="6"/>
        <v>0</v>
      </c>
      <c r="G161">
        <f t="shared" si="7"/>
        <v>4.3944491546724391</v>
      </c>
      <c r="H161">
        <f t="shared" si="8"/>
        <v>12.706847933442663</v>
      </c>
      <c r="I161">
        <f>CORREL(Tabel13456[Afstand tot spoor (m)],Tabel13456[Geluidsbelasting in dB])</f>
        <v>-0.87002127181522859</v>
      </c>
    </row>
    <row r="162" spans="1:9">
      <c r="A162" s="1">
        <v>310000</v>
      </c>
      <c r="B162">
        <v>0</v>
      </c>
      <c r="C162">
        <v>71</v>
      </c>
      <c r="D162">
        <v>52.948367393713667</v>
      </c>
      <c r="E162">
        <v>64</v>
      </c>
      <c r="F162">
        <f t="shared" si="6"/>
        <v>0</v>
      </c>
      <c r="G162">
        <f t="shared" si="7"/>
        <v>4.2626798770413155</v>
      </c>
      <c r="H162">
        <f t="shared" si="8"/>
        <v>12.644327576461329</v>
      </c>
      <c r="I162">
        <f>CORREL(Tabel13456[Afstand tot spoor (m)],Tabel13456[Geluidsbelasting in dB])</f>
        <v>-0.87002127181522859</v>
      </c>
    </row>
    <row r="163" spans="1:9">
      <c r="A163" s="1">
        <v>328000</v>
      </c>
      <c r="B163">
        <v>0</v>
      </c>
      <c r="C163">
        <v>81</v>
      </c>
      <c r="D163">
        <v>58.176704959964162</v>
      </c>
      <c r="E163">
        <v>64</v>
      </c>
      <c r="F163">
        <f t="shared" si="6"/>
        <v>0</v>
      </c>
      <c r="G163">
        <f t="shared" si="7"/>
        <v>4.3944491546724391</v>
      </c>
      <c r="H163">
        <f t="shared" si="8"/>
        <v>12.70076888736628</v>
      </c>
      <c r="I163">
        <f>CORREL(Tabel13456[Afstand tot spoor (m)],Tabel13456[Geluidsbelasting in dB])</f>
        <v>-0.87002127181522859</v>
      </c>
    </row>
    <row r="164" spans="1:9">
      <c r="A164" s="1">
        <v>661000</v>
      </c>
      <c r="B164">
        <v>176</v>
      </c>
      <c r="C164">
        <v>146</v>
      </c>
      <c r="D164">
        <v>58.676633533463253</v>
      </c>
      <c r="E164">
        <v>61</v>
      </c>
      <c r="F164">
        <f t="shared" si="6"/>
        <v>5.1761497325738288</v>
      </c>
      <c r="G164">
        <f t="shared" si="7"/>
        <v>4.9836066217083363</v>
      </c>
      <c r="H164">
        <f t="shared" si="8"/>
        <v>13.401509118833824</v>
      </c>
      <c r="I164">
        <f>CORREL(Tabel13456[Afstand tot spoor (m)],Tabel13456[Geluidsbelasting in dB])</f>
        <v>-0.87002127181522859</v>
      </c>
    </row>
    <row r="165" spans="1:9">
      <c r="A165" s="1">
        <v>632000</v>
      </c>
      <c r="B165">
        <v>132</v>
      </c>
      <c r="C165">
        <v>138</v>
      </c>
      <c r="D165">
        <v>58.65171256371368</v>
      </c>
      <c r="E165">
        <v>61</v>
      </c>
      <c r="F165">
        <f t="shared" si="6"/>
        <v>4.8903491282217537</v>
      </c>
      <c r="G165">
        <f t="shared" si="7"/>
        <v>4.9272536851572051</v>
      </c>
      <c r="H165">
        <f t="shared" si="8"/>
        <v>13.356644673128994</v>
      </c>
      <c r="I165">
        <f>CORREL(Tabel13456[Afstand tot spoor (m)],Tabel13456[Geluidsbelasting in dB])</f>
        <v>-0.87002127181522859</v>
      </c>
    </row>
    <row r="166" spans="1:9">
      <c r="A166" s="1">
        <v>568000</v>
      </c>
      <c r="B166">
        <v>132</v>
      </c>
      <c r="C166">
        <v>120</v>
      </c>
      <c r="D166">
        <v>58.41216194646541</v>
      </c>
      <c r="E166">
        <v>61</v>
      </c>
      <c r="F166">
        <f t="shared" si="6"/>
        <v>4.8903491282217537</v>
      </c>
      <c r="G166">
        <f t="shared" si="7"/>
        <v>4.7874917427820458</v>
      </c>
      <c r="H166">
        <f t="shared" si="8"/>
        <v>13.249876697703288</v>
      </c>
      <c r="I166">
        <f>CORREL(Tabel13456[Afstand tot spoor (m)],Tabel13456[Geluidsbelasting in dB])</f>
        <v>-0.87002127181522859</v>
      </c>
    </row>
    <row r="167" spans="1:9">
      <c r="A167" s="1">
        <v>575000</v>
      </c>
      <c r="B167">
        <v>132</v>
      </c>
      <c r="C167">
        <v>137</v>
      </c>
      <c r="D167">
        <v>58.363281112282692</v>
      </c>
      <c r="E167">
        <v>61</v>
      </c>
      <c r="F167">
        <f t="shared" si="6"/>
        <v>4.8903491282217537</v>
      </c>
      <c r="G167">
        <f t="shared" si="7"/>
        <v>4.9199809258281251</v>
      </c>
      <c r="H167">
        <f t="shared" si="8"/>
        <v>13.262125319779487</v>
      </c>
      <c r="I167">
        <f>CORREL(Tabel13456[Afstand tot spoor (m)],Tabel13456[Geluidsbelasting in dB])</f>
        <v>-0.87002127181522859</v>
      </c>
    </row>
    <row r="168" spans="1:9">
      <c r="A168" s="1">
        <v>628000</v>
      </c>
      <c r="B168">
        <v>179</v>
      </c>
      <c r="C168">
        <v>127</v>
      </c>
      <c r="D168">
        <v>58.093817540171443</v>
      </c>
      <c r="E168">
        <v>60</v>
      </c>
      <c r="F168">
        <f t="shared" si="6"/>
        <v>5.1929568508902104</v>
      </c>
      <c r="G168">
        <f t="shared" si="7"/>
        <v>4.8441870864585912</v>
      </c>
      <c r="H168">
        <f t="shared" si="8"/>
        <v>13.350295445450335</v>
      </c>
      <c r="I168">
        <f>CORREL(Tabel13456[Afstand tot spoor (m)],Tabel13456[Geluidsbelasting in dB])</f>
        <v>-0.87002127181522859</v>
      </c>
    </row>
    <row r="169" spans="1:9">
      <c r="A169" s="1">
        <v>651000</v>
      </c>
      <c r="B169">
        <v>196</v>
      </c>
      <c r="C169">
        <v>139</v>
      </c>
      <c r="D169">
        <v>98.12184492393024</v>
      </c>
      <c r="E169">
        <v>52</v>
      </c>
      <c r="F169">
        <f t="shared" si="6"/>
        <v>5.2832037287379885</v>
      </c>
      <c r="G169">
        <f t="shared" si="7"/>
        <v>4.9344739331306915</v>
      </c>
      <c r="H169">
        <f t="shared" si="8"/>
        <v>13.386264921190707</v>
      </c>
      <c r="I169">
        <f>CORREL(Tabel13456[Afstand tot spoor (m)],Tabel13456[Geluidsbelasting in dB])</f>
        <v>-0.87002127181522859</v>
      </c>
    </row>
    <row r="170" spans="1:9">
      <c r="A170" s="1">
        <v>661000</v>
      </c>
      <c r="B170">
        <v>176</v>
      </c>
      <c r="C170">
        <v>146</v>
      </c>
      <c r="D170">
        <v>93.245446691530589</v>
      </c>
      <c r="E170">
        <v>53</v>
      </c>
      <c r="F170">
        <f t="shared" si="6"/>
        <v>5.1761497325738288</v>
      </c>
      <c r="G170">
        <f t="shared" si="7"/>
        <v>4.9836066217083363</v>
      </c>
      <c r="H170">
        <f t="shared" si="8"/>
        <v>13.401509118833824</v>
      </c>
      <c r="I170">
        <f>CORREL(Tabel13456[Afstand tot spoor (m)],Tabel13456[Geluidsbelasting in dB])</f>
        <v>-0.87002127181522859</v>
      </c>
    </row>
    <row r="171" spans="1:9">
      <c r="A171" s="1">
        <v>588000</v>
      </c>
      <c r="B171">
        <v>132</v>
      </c>
      <c r="C171">
        <v>125</v>
      </c>
      <c r="D171">
        <v>87.329747553077638</v>
      </c>
      <c r="E171">
        <v>55</v>
      </c>
      <c r="F171">
        <f t="shared" si="6"/>
        <v>4.8903491282217537</v>
      </c>
      <c r="G171">
        <f t="shared" si="7"/>
        <v>4.8283137373023015</v>
      </c>
      <c r="H171">
        <f t="shared" si="8"/>
        <v>13.284482226880764</v>
      </c>
      <c r="I171">
        <f>CORREL(Tabel13456[Afstand tot spoor (m)],Tabel13456[Geluidsbelasting in dB])</f>
        <v>-0.87002127181522859</v>
      </c>
    </row>
    <row r="172" spans="1:9">
      <c r="A172" s="1">
        <v>540000</v>
      </c>
      <c r="B172">
        <v>132</v>
      </c>
      <c r="C172">
        <v>120</v>
      </c>
      <c r="D172">
        <v>80.989706367856215</v>
      </c>
      <c r="E172">
        <v>57</v>
      </c>
      <c r="F172">
        <f t="shared" si="6"/>
        <v>4.8903491282217537</v>
      </c>
      <c r="G172">
        <f t="shared" si="7"/>
        <v>4.7874917427820458</v>
      </c>
      <c r="H172">
        <f t="shared" si="8"/>
        <v>13.199324418540456</v>
      </c>
      <c r="I172">
        <f>CORREL(Tabel13456[Afstand tot spoor (m)],Tabel13456[Geluidsbelasting in dB])</f>
        <v>-0.87002127181522859</v>
      </c>
    </row>
    <row r="173" spans="1:9">
      <c r="A173" s="1">
        <v>603000</v>
      </c>
      <c r="B173">
        <v>140</v>
      </c>
      <c r="C173">
        <v>127</v>
      </c>
      <c r="D173">
        <v>76.096398477725884</v>
      </c>
      <c r="E173">
        <v>57</v>
      </c>
      <c r="F173">
        <f t="shared" si="6"/>
        <v>4.9487598903781684</v>
      </c>
      <c r="G173">
        <f t="shared" si="7"/>
        <v>4.8441870864585912</v>
      </c>
      <c r="H173">
        <f t="shared" si="8"/>
        <v>13.309672475709322</v>
      </c>
      <c r="I173">
        <f>CORREL(Tabel13456[Afstand tot spoor (m)],Tabel13456[Geluidsbelasting in dB])</f>
        <v>-0.87002127181522859</v>
      </c>
    </row>
    <row r="174" spans="1:9">
      <c r="A174" s="1">
        <v>537000</v>
      </c>
      <c r="B174">
        <v>154</v>
      </c>
      <c r="C174">
        <v>113</v>
      </c>
      <c r="D174">
        <v>237.59653539809219</v>
      </c>
      <c r="E174">
        <v>48</v>
      </c>
      <c r="F174">
        <f t="shared" si="6"/>
        <v>5.0434251169192468</v>
      </c>
      <c r="G174">
        <f t="shared" si="7"/>
        <v>4.7273878187123408</v>
      </c>
      <c r="H174">
        <f t="shared" si="8"/>
        <v>13.193753373491001</v>
      </c>
      <c r="I174">
        <f>CORREL(Tabel13456[Afstand tot spoor (m)],Tabel13456[Geluidsbelasting in dB])</f>
        <v>-0.87002127181522859</v>
      </c>
    </row>
    <row r="175" spans="1:9">
      <c r="A175" s="1">
        <v>521000</v>
      </c>
      <c r="B175">
        <v>132</v>
      </c>
      <c r="C175">
        <v>113</v>
      </c>
      <c r="D175">
        <v>231.96470263966091</v>
      </c>
      <c r="E175">
        <v>49</v>
      </c>
      <c r="F175">
        <f t="shared" si="6"/>
        <v>4.8903491282217537</v>
      </c>
      <c r="G175">
        <f t="shared" si="7"/>
        <v>4.7273878187123408</v>
      </c>
      <c r="H175">
        <f t="shared" si="8"/>
        <v>13.163505320735505</v>
      </c>
      <c r="I175">
        <f>CORREL(Tabel13456[Afstand tot spoor (m)],Tabel13456[Geluidsbelasting in dB])</f>
        <v>-0.87002127181522859</v>
      </c>
    </row>
    <row r="176" spans="1:9">
      <c r="A176" s="1">
        <v>521000</v>
      </c>
      <c r="B176">
        <v>132</v>
      </c>
      <c r="C176">
        <v>113</v>
      </c>
      <c r="D176">
        <v>228.15091572871441</v>
      </c>
      <c r="E176">
        <v>49</v>
      </c>
      <c r="F176">
        <f t="shared" si="6"/>
        <v>4.8903491282217537</v>
      </c>
      <c r="G176">
        <f t="shared" si="7"/>
        <v>4.7273878187123408</v>
      </c>
      <c r="H176">
        <f t="shared" si="8"/>
        <v>13.163505320735505</v>
      </c>
      <c r="I176">
        <f>CORREL(Tabel13456[Afstand tot spoor (m)],Tabel13456[Geluidsbelasting in dB])</f>
        <v>-0.87002127181522859</v>
      </c>
    </row>
    <row r="177" spans="1:9">
      <c r="A177" s="1">
        <v>521000</v>
      </c>
      <c r="B177">
        <v>132</v>
      </c>
      <c r="C177">
        <v>113</v>
      </c>
      <c r="D177">
        <v>220.93295758373139</v>
      </c>
      <c r="E177">
        <v>48</v>
      </c>
      <c r="F177">
        <f t="shared" si="6"/>
        <v>4.8903491282217537</v>
      </c>
      <c r="G177">
        <f t="shared" si="7"/>
        <v>4.7273878187123408</v>
      </c>
      <c r="H177">
        <f t="shared" si="8"/>
        <v>13.163505320735505</v>
      </c>
      <c r="I177">
        <f>CORREL(Tabel13456[Afstand tot spoor (m)],Tabel13456[Geluidsbelasting in dB])</f>
        <v>-0.87002127181522859</v>
      </c>
    </row>
    <row r="178" spans="1:9">
      <c r="A178" s="1">
        <v>561000</v>
      </c>
      <c r="B178">
        <v>132</v>
      </c>
      <c r="C178">
        <v>126</v>
      </c>
      <c r="D178">
        <v>217.748757752019</v>
      </c>
      <c r="E178">
        <v>48</v>
      </c>
      <c r="F178">
        <f t="shared" si="6"/>
        <v>4.8903491282217537</v>
      </c>
      <c r="G178">
        <f t="shared" si="7"/>
        <v>4.836281906951478</v>
      </c>
      <c r="H178">
        <f t="shared" si="8"/>
        <v>13.237476184504834</v>
      </c>
      <c r="I178">
        <f>CORREL(Tabel13456[Afstand tot spoor (m)],Tabel13456[Geluidsbelasting in dB])</f>
        <v>-0.87002127181522859</v>
      </c>
    </row>
    <row r="179" spans="1:9">
      <c r="A179" s="1">
        <v>675000</v>
      </c>
      <c r="B179">
        <v>193</v>
      </c>
      <c r="C179">
        <v>180</v>
      </c>
      <c r="D179">
        <v>240.19327938489781</v>
      </c>
      <c r="E179">
        <v>47</v>
      </c>
      <c r="F179">
        <f t="shared" si="6"/>
        <v>5.2678581590633282</v>
      </c>
      <c r="G179">
        <f t="shared" si="7"/>
        <v>5.1929568508902104</v>
      </c>
      <c r="H179">
        <f t="shared" si="8"/>
        <v>13.422467969854667</v>
      </c>
      <c r="I179">
        <f>CORREL(Tabel13456[Afstand tot spoor (m)],Tabel13456[Geluidsbelasting in dB])</f>
        <v>-0.87002127181522859</v>
      </c>
    </row>
    <row r="180" spans="1:9">
      <c r="A180" s="1">
        <v>672000</v>
      </c>
      <c r="B180">
        <v>194</v>
      </c>
      <c r="C180">
        <v>180</v>
      </c>
      <c r="D180">
        <v>239.5316374106674</v>
      </c>
      <c r="E180">
        <v>48</v>
      </c>
      <c r="F180">
        <f t="shared" si="6"/>
        <v>5.2729995585637468</v>
      </c>
      <c r="G180">
        <f t="shared" si="7"/>
        <v>5.1929568508902104</v>
      </c>
      <c r="H180">
        <f t="shared" si="8"/>
        <v>13.418013619505286</v>
      </c>
      <c r="I180">
        <f>CORREL(Tabel13456[Afstand tot spoor (m)],Tabel13456[Geluidsbelasting in dB])</f>
        <v>-0.87002127181522859</v>
      </c>
    </row>
    <row r="181" spans="1:9">
      <c r="A181" s="1">
        <v>692000</v>
      </c>
      <c r="B181">
        <v>186</v>
      </c>
      <c r="C181">
        <v>189</v>
      </c>
      <c r="D181">
        <v>245.87117716781299</v>
      </c>
      <c r="E181">
        <v>47</v>
      </c>
      <c r="F181">
        <f t="shared" si="6"/>
        <v>5.2311086168545868</v>
      </c>
      <c r="G181">
        <f t="shared" si="7"/>
        <v>5.2417470150596426</v>
      </c>
      <c r="H181">
        <f t="shared" si="8"/>
        <v>13.447341234599806</v>
      </c>
      <c r="I181">
        <f>CORREL(Tabel13456[Afstand tot spoor (m)],Tabel13456[Geluidsbelasting in dB])</f>
        <v>-0.87002127181522859</v>
      </c>
    </row>
    <row r="182" spans="1:9">
      <c r="A182" s="1">
        <v>670000</v>
      </c>
      <c r="B182">
        <v>192</v>
      </c>
      <c r="C182">
        <v>180</v>
      </c>
      <c r="D182">
        <v>247.00882708453321</v>
      </c>
      <c r="E182">
        <v>47</v>
      </c>
      <c r="F182">
        <f t="shared" si="6"/>
        <v>5.2626901889048856</v>
      </c>
      <c r="G182">
        <f t="shared" si="7"/>
        <v>5.1929568508902104</v>
      </c>
      <c r="H182">
        <f t="shared" si="8"/>
        <v>13.415032991367148</v>
      </c>
      <c r="I182">
        <f>CORREL(Tabel13456[Afstand tot spoor (m)],Tabel13456[Geluidsbelasting in dB])</f>
        <v>-0.87002127181522859</v>
      </c>
    </row>
    <row r="183" spans="1:9">
      <c r="A183" s="1">
        <v>658000</v>
      </c>
      <c r="B183">
        <v>174</v>
      </c>
      <c r="C183">
        <v>180</v>
      </c>
      <c r="D183">
        <v>253.49307158271529</v>
      </c>
      <c r="E183">
        <v>47</v>
      </c>
      <c r="F183">
        <f t="shared" si="6"/>
        <v>5.1647859739235145</v>
      </c>
      <c r="G183">
        <f t="shared" si="7"/>
        <v>5.1929568508902104</v>
      </c>
      <c r="H183">
        <f t="shared" si="8"/>
        <v>13.396960210307455</v>
      </c>
      <c r="I183">
        <f>CORREL(Tabel13456[Afstand tot spoor (m)],Tabel13456[Geluidsbelasting in dB])</f>
        <v>-0.87002127181522859</v>
      </c>
    </row>
    <row r="184" spans="1:9">
      <c r="A184" s="1">
        <v>686000</v>
      </c>
      <c r="B184">
        <v>175</v>
      </c>
      <c r="C184">
        <v>180</v>
      </c>
      <c r="D184">
        <v>251.31402890619739</v>
      </c>
      <c r="E184">
        <v>47</v>
      </c>
      <c r="F184">
        <f t="shared" si="6"/>
        <v>5.1704839950381514</v>
      </c>
      <c r="G184">
        <f t="shared" si="7"/>
        <v>5.1929568508902104</v>
      </c>
      <c r="H184">
        <f t="shared" si="8"/>
        <v>13.438632906708023</v>
      </c>
      <c r="I184">
        <f>CORREL(Tabel13456[Afstand tot spoor (m)],Tabel13456[Geluidsbelasting in dB])</f>
        <v>-0.87002127181522859</v>
      </c>
    </row>
    <row r="185" spans="1:9">
      <c r="A185" s="1">
        <v>660000</v>
      </c>
      <c r="B185">
        <v>177</v>
      </c>
      <c r="C185">
        <v>180</v>
      </c>
      <c r="D185">
        <v>258.51504737264372</v>
      </c>
      <c r="E185">
        <v>46</v>
      </c>
      <c r="F185">
        <f t="shared" si="6"/>
        <v>5.181783550292085</v>
      </c>
      <c r="G185">
        <f t="shared" si="7"/>
        <v>5.1929568508902104</v>
      </c>
      <c r="H185">
        <f t="shared" si="8"/>
        <v>13.399995114002609</v>
      </c>
      <c r="I185">
        <f>CORREL(Tabel13456[Afstand tot spoor (m)],Tabel13456[Geluidsbelasting in dB])</f>
        <v>-0.87002127181522859</v>
      </c>
    </row>
    <row r="186" spans="1:9">
      <c r="A186" s="1">
        <v>710000</v>
      </c>
      <c r="B186">
        <v>258</v>
      </c>
      <c r="C186">
        <v>195</v>
      </c>
      <c r="D186">
        <v>259.79978538742671</v>
      </c>
      <c r="E186">
        <v>46</v>
      </c>
      <c r="F186">
        <f t="shared" si="6"/>
        <v>5.5568280616995374</v>
      </c>
      <c r="G186">
        <f t="shared" si="7"/>
        <v>5.2729995585637468</v>
      </c>
      <c r="H186">
        <f t="shared" si="8"/>
        <v>13.473020249017498</v>
      </c>
      <c r="I186">
        <f>CORREL(Tabel13456[Afstand tot spoor (m)],Tabel13456[Geluidsbelasting in dB])</f>
        <v>-0.87002127181522859</v>
      </c>
    </row>
    <row r="187" spans="1:9">
      <c r="A187" s="1">
        <v>609000</v>
      </c>
      <c r="B187">
        <v>162</v>
      </c>
      <c r="C187">
        <v>146</v>
      </c>
      <c r="D187">
        <v>202.32311071929701</v>
      </c>
      <c r="E187">
        <v>47</v>
      </c>
      <c r="F187">
        <f t="shared" si="6"/>
        <v>5.0937502008067623</v>
      </c>
      <c r="G187">
        <f t="shared" si="7"/>
        <v>4.9836066217083363</v>
      </c>
      <c r="H187">
        <f t="shared" si="8"/>
        <v>13.319573546692034</v>
      </c>
      <c r="I187">
        <f>CORREL(Tabel13456[Afstand tot spoor (m)],Tabel13456[Geluidsbelasting in dB])</f>
        <v>-0.87002127181522859</v>
      </c>
    </row>
    <row r="188" spans="1:9">
      <c r="A188" s="1">
        <v>602000</v>
      </c>
      <c r="B188">
        <v>151</v>
      </c>
      <c r="C188">
        <v>146</v>
      </c>
      <c r="D188">
        <v>209.13997394698589</v>
      </c>
      <c r="E188">
        <v>47</v>
      </c>
      <c r="F188">
        <f t="shared" si="6"/>
        <v>5.0238805208462765</v>
      </c>
      <c r="G188">
        <f t="shared" si="7"/>
        <v>4.9836066217083363</v>
      </c>
      <c r="H188">
        <f t="shared" si="8"/>
        <v>13.308012724290958</v>
      </c>
      <c r="I188">
        <f>CORREL(Tabel13456[Afstand tot spoor (m)],Tabel13456[Geluidsbelasting in dB])</f>
        <v>-0.87002127181522859</v>
      </c>
    </row>
    <row r="189" spans="1:9">
      <c r="A189" s="1">
        <v>602000</v>
      </c>
      <c r="B189">
        <v>151</v>
      </c>
      <c r="C189">
        <v>146</v>
      </c>
      <c r="D189">
        <v>216.15332614179869</v>
      </c>
      <c r="E189">
        <v>47</v>
      </c>
      <c r="F189">
        <f t="shared" si="6"/>
        <v>5.0238805208462765</v>
      </c>
      <c r="G189">
        <f t="shared" si="7"/>
        <v>4.9836066217083363</v>
      </c>
      <c r="H189">
        <f t="shared" si="8"/>
        <v>13.308012724290958</v>
      </c>
      <c r="I189">
        <f>CORREL(Tabel13456[Afstand tot spoor (m)],Tabel13456[Geluidsbelasting in dB])</f>
        <v>-0.87002127181522859</v>
      </c>
    </row>
    <row r="190" spans="1:9">
      <c r="A190" s="1">
        <v>609000</v>
      </c>
      <c r="B190">
        <v>162</v>
      </c>
      <c r="C190">
        <v>146</v>
      </c>
      <c r="D190">
        <v>222.77732377619091</v>
      </c>
      <c r="E190">
        <v>47</v>
      </c>
      <c r="F190">
        <f t="shared" si="6"/>
        <v>5.0937502008067623</v>
      </c>
      <c r="G190">
        <f t="shared" si="7"/>
        <v>4.9836066217083363</v>
      </c>
      <c r="H190">
        <f t="shared" si="8"/>
        <v>13.319573546692034</v>
      </c>
      <c r="I190">
        <f>CORREL(Tabel13456[Afstand tot spoor (m)],Tabel13456[Geluidsbelasting in dB])</f>
        <v>-0.87002127181522859</v>
      </c>
    </row>
    <row r="191" spans="1:9">
      <c r="A191" s="1">
        <v>609000</v>
      </c>
      <c r="B191">
        <v>162</v>
      </c>
      <c r="C191">
        <v>146</v>
      </c>
      <c r="D191">
        <v>228.53419728940511</v>
      </c>
      <c r="E191">
        <v>47</v>
      </c>
      <c r="F191">
        <f t="shared" si="6"/>
        <v>5.0937502008067623</v>
      </c>
      <c r="G191">
        <f t="shared" si="7"/>
        <v>4.9836066217083363</v>
      </c>
      <c r="H191">
        <f t="shared" si="8"/>
        <v>13.319573546692034</v>
      </c>
      <c r="I191">
        <f>CORREL(Tabel13456[Afstand tot spoor (m)],Tabel13456[Geluidsbelasting in dB])</f>
        <v>-0.87002127181522859</v>
      </c>
    </row>
    <row r="192" spans="1:9">
      <c r="A192" s="1">
        <v>590000</v>
      </c>
      <c r="B192">
        <v>162</v>
      </c>
      <c r="C192">
        <v>146</v>
      </c>
      <c r="D192">
        <v>233.84689386703431</v>
      </c>
      <c r="E192">
        <v>47</v>
      </c>
      <c r="F192">
        <f t="shared" si="6"/>
        <v>5.0937502008067623</v>
      </c>
      <c r="G192">
        <f t="shared" si="7"/>
        <v>4.9836066217083363</v>
      </c>
      <c r="H192">
        <f t="shared" si="8"/>
        <v>13.287877815881902</v>
      </c>
      <c r="I192">
        <f>CORREL(Tabel13456[Afstand tot spoor (m)],Tabel13456[Geluidsbelasting in dB])</f>
        <v>-0.87002127181522859</v>
      </c>
    </row>
    <row r="193" spans="1:9">
      <c r="A193" s="1">
        <v>590000</v>
      </c>
      <c r="B193">
        <v>162</v>
      </c>
      <c r="C193">
        <v>134</v>
      </c>
      <c r="D193">
        <v>239.9887250082927</v>
      </c>
      <c r="E193">
        <v>47</v>
      </c>
      <c r="F193">
        <f t="shared" si="6"/>
        <v>5.0937502008067623</v>
      </c>
      <c r="G193">
        <f t="shared" si="7"/>
        <v>4.8978397999509111</v>
      </c>
      <c r="H193">
        <f t="shared" si="8"/>
        <v>13.287877815881902</v>
      </c>
      <c r="I193">
        <f>CORREL(Tabel13456[Afstand tot spoor (m)],Tabel13456[Geluidsbelasting in dB])</f>
        <v>-0.87002127181522859</v>
      </c>
    </row>
    <row r="194" spans="1:9">
      <c r="A194" s="1">
        <v>635000</v>
      </c>
      <c r="B194">
        <v>162</v>
      </c>
      <c r="C194">
        <v>146</v>
      </c>
      <c r="D194">
        <v>244.56397770442791</v>
      </c>
      <c r="E194">
        <v>46</v>
      </c>
      <c r="F194">
        <f t="shared" ref="F194:F257" si="9">LN(1+B194)</f>
        <v>5.0937502008067623</v>
      </c>
      <c r="G194">
        <f t="shared" ref="G194:G257" si="10">LN(C194)</f>
        <v>4.9836066217083363</v>
      </c>
      <c r="H194">
        <f t="shared" ref="H194:H257" si="11">LN(A194)</f>
        <v>13.361380277874829</v>
      </c>
      <c r="I194">
        <f>CORREL(Tabel13456[Afstand tot spoor (m)],Tabel13456[Geluidsbelasting in dB])</f>
        <v>-0.87002127181522859</v>
      </c>
    </row>
    <row r="195" spans="1:9">
      <c r="A195" s="1">
        <v>705000</v>
      </c>
      <c r="B195">
        <v>243</v>
      </c>
      <c r="C195">
        <v>168</v>
      </c>
      <c r="D195">
        <v>252.20485592548951</v>
      </c>
      <c r="E195">
        <v>46</v>
      </c>
      <c r="F195">
        <f t="shared" si="9"/>
        <v>5.4971682252932021</v>
      </c>
      <c r="G195">
        <f t="shared" si="10"/>
        <v>5.1239639794032588</v>
      </c>
      <c r="H195">
        <f t="shared" si="11"/>
        <v>13.465953081794405</v>
      </c>
      <c r="I195">
        <f>CORREL(Tabel13456[Afstand tot spoor (m)],Tabel13456[Geluidsbelasting in dB])</f>
        <v>-0.87002127181522859</v>
      </c>
    </row>
    <row r="196" spans="1:9">
      <c r="A196" s="1">
        <v>947000</v>
      </c>
      <c r="B196">
        <v>308</v>
      </c>
      <c r="C196">
        <v>214</v>
      </c>
      <c r="D196">
        <v>263.57974888174448</v>
      </c>
      <c r="E196">
        <v>46</v>
      </c>
      <c r="F196">
        <f t="shared" si="9"/>
        <v>5.7333412768977459</v>
      </c>
      <c r="G196">
        <f t="shared" si="10"/>
        <v>5.3659760150218512</v>
      </c>
      <c r="H196">
        <f t="shared" si="11"/>
        <v>13.761054372168216</v>
      </c>
      <c r="I196">
        <f>CORREL(Tabel13456[Afstand tot spoor (m)],Tabel13456[Geluidsbelasting in dB])</f>
        <v>-0.87002127181522859</v>
      </c>
    </row>
    <row r="197" spans="1:9">
      <c r="A197" s="1">
        <v>892000</v>
      </c>
      <c r="B197">
        <v>270</v>
      </c>
      <c r="C197">
        <v>190</v>
      </c>
      <c r="D197">
        <v>273.01745510583038</v>
      </c>
      <c r="E197">
        <v>46</v>
      </c>
      <c r="F197">
        <f t="shared" si="9"/>
        <v>5.602118820879701</v>
      </c>
      <c r="G197">
        <f t="shared" si="10"/>
        <v>5.2470240721604862</v>
      </c>
      <c r="H197">
        <f t="shared" si="11"/>
        <v>13.701221411562146</v>
      </c>
      <c r="I197">
        <f>CORREL(Tabel13456[Afstand tot spoor (m)],Tabel13456[Geluidsbelasting in dB])</f>
        <v>-0.87002127181522859</v>
      </c>
    </row>
    <row r="198" spans="1:9">
      <c r="A198" s="1">
        <v>852000</v>
      </c>
      <c r="B198">
        <v>310</v>
      </c>
      <c r="C198">
        <v>196</v>
      </c>
      <c r="D198">
        <v>170.8409563494605</v>
      </c>
      <c r="E198">
        <v>50</v>
      </c>
      <c r="F198">
        <f t="shared" si="9"/>
        <v>5.7397929121792339</v>
      </c>
      <c r="G198">
        <f t="shared" si="10"/>
        <v>5.2781146592305168</v>
      </c>
      <c r="H198">
        <f t="shared" si="11"/>
        <v>13.655341805811453</v>
      </c>
      <c r="I198">
        <f>CORREL(Tabel13456[Afstand tot spoor (m)],Tabel13456[Geluidsbelasting in dB])</f>
        <v>-0.87002127181522859</v>
      </c>
    </row>
    <row r="199" spans="1:9">
      <c r="A199" s="1">
        <v>846000</v>
      </c>
      <c r="B199">
        <v>305</v>
      </c>
      <c r="C199">
        <v>194</v>
      </c>
      <c r="D199">
        <v>162.37380965531969</v>
      </c>
      <c r="E199">
        <v>52</v>
      </c>
      <c r="F199">
        <f t="shared" si="9"/>
        <v>5.7235851019523807</v>
      </c>
      <c r="G199">
        <f t="shared" si="10"/>
        <v>5.2678581590633282</v>
      </c>
      <c r="H199">
        <f t="shared" si="11"/>
        <v>13.64827463858836</v>
      </c>
      <c r="I199">
        <f>CORREL(Tabel13456[Afstand tot spoor (m)],Tabel13456[Geluidsbelasting in dB])</f>
        <v>-0.87002127181522859</v>
      </c>
    </row>
    <row r="200" spans="1:9">
      <c r="A200" s="1">
        <v>916000</v>
      </c>
      <c r="B200">
        <v>368</v>
      </c>
      <c r="C200">
        <v>216</v>
      </c>
      <c r="D200">
        <v>155.50776882315171</v>
      </c>
      <c r="E200">
        <v>51</v>
      </c>
      <c r="F200">
        <f t="shared" si="9"/>
        <v>5.9107966440405271</v>
      </c>
      <c r="G200">
        <f t="shared" si="10"/>
        <v>5.3752784076841653</v>
      </c>
      <c r="H200">
        <f t="shared" si="11"/>
        <v>13.727771643656267</v>
      </c>
      <c r="I200">
        <f>CORREL(Tabel13456[Afstand tot spoor (m)],Tabel13456[Geluidsbelasting in dB])</f>
        <v>-0.87002127181522859</v>
      </c>
    </row>
    <row r="201" spans="1:9">
      <c r="A201" s="1">
        <v>852000</v>
      </c>
      <c r="B201">
        <v>290</v>
      </c>
      <c r="C201">
        <v>201</v>
      </c>
      <c r="D201">
        <v>157.00468747695271</v>
      </c>
      <c r="E201">
        <v>51</v>
      </c>
      <c r="F201">
        <f t="shared" si="9"/>
        <v>5.6733232671714928</v>
      </c>
      <c r="G201">
        <f t="shared" si="10"/>
        <v>5.3033049080590757</v>
      </c>
      <c r="H201">
        <f t="shared" si="11"/>
        <v>13.655341805811453</v>
      </c>
      <c r="I201">
        <f>CORREL(Tabel13456[Afstand tot spoor (m)],Tabel13456[Geluidsbelasting in dB])</f>
        <v>-0.87002127181522859</v>
      </c>
    </row>
    <row r="202" spans="1:9">
      <c r="A202" s="1">
        <v>848000</v>
      </c>
      <c r="B202">
        <v>254</v>
      </c>
      <c r="C202">
        <v>205</v>
      </c>
      <c r="D202">
        <v>143.32682925543139</v>
      </c>
      <c r="E202">
        <v>51</v>
      </c>
      <c r="F202">
        <f t="shared" si="9"/>
        <v>5.5412635451584258</v>
      </c>
      <c r="G202">
        <f t="shared" si="10"/>
        <v>5.3230099791384085</v>
      </c>
      <c r="H202">
        <f t="shared" si="11"/>
        <v>13.650635914774041</v>
      </c>
      <c r="I202">
        <f>CORREL(Tabel13456[Afstand tot spoor (m)],Tabel13456[Geluidsbelasting in dB])</f>
        <v>-0.87002127181522859</v>
      </c>
    </row>
    <row r="203" spans="1:9">
      <c r="A203" s="1">
        <v>881000</v>
      </c>
      <c r="B203">
        <v>308</v>
      </c>
      <c r="C203">
        <v>193</v>
      </c>
      <c r="D203">
        <v>143.83450428787609</v>
      </c>
      <c r="E203">
        <v>54</v>
      </c>
      <c r="F203">
        <f t="shared" si="9"/>
        <v>5.7333412768977459</v>
      </c>
      <c r="G203">
        <f t="shared" si="10"/>
        <v>5.2626901889048856</v>
      </c>
      <c r="H203">
        <f t="shared" si="11"/>
        <v>13.688812904918317</v>
      </c>
      <c r="I203">
        <f>CORREL(Tabel13456[Afstand tot spoor (m)],Tabel13456[Geluidsbelasting in dB])</f>
        <v>-0.87002127181522859</v>
      </c>
    </row>
    <row r="204" spans="1:9">
      <c r="A204" s="1">
        <v>542000</v>
      </c>
      <c r="B204">
        <v>156</v>
      </c>
      <c r="C204">
        <v>105</v>
      </c>
      <c r="D204">
        <v>88.380286296153827</v>
      </c>
      <c r="E204">
        <v>60</v>
      </c>
      <c r="F204">
        <f t="shared" si="9"/>
        <v>5.0562458053483077</v>
      </c>
      <c r="G204">
        <f t="shared" si="10"/>
        <v>4.6539603501575231</v>
      </c>
      <c r="H204">
        <f t="shared" si="11"/>
        <v>13.203021280421783</v>
      </c>
      <c r="I204">
        <f>CORREL(Tabel13456[Afstand tot spoor (m)],Tabel13456[Geluidsbelasting in dB])</f>
        <v>-0.87002127181522859</v>
      </c>
    </row>
    <row r="205" spans="1:9">
      <c r="A205" s="1">
        <v>506000</v>
      </c>
      <c r="B205">
        <v>149</v>
      </c>
      <c r="C205">
        <v>95</v>
      </c>
      <c r="D205">
        <v>83.979817835137467</v>
      </c>
      <c r="E205">
        <v>59</v>
      </c>
      <c r="F205">
        <f t="shared" si="9"/>
        <v>5.0106352940962555</v>
      </c>
      <c r="G205">
        <f t="shared" si="10"/>
        <v>4.5538768916005408</v>
      </c>
      <c r="H205">
        <f t="shared" si="11"/>
        <v>13.134291948269603</v>
      </c>
      <c r="I205">
        <f>CORREL(Tabel13456[Afstand tot spoor (m)],Tabel13456[Geluidsbelasting in dB])</f>
        <v>-0.87002127181522859</v>
      </c>
    </row>
    <row r="206" spans="1:9">
      <c r="A206" s="1">
        <v>537000</v>
      </c>
      <c r="B206">
        <v>150</v>
      </c>
      <c r="C206">
        <v>105</v>
      </c>
      <c r="D206">
        <v>87.949261690995627</v>
      </c>
      <c r="E206">
        <v>58</v>
      </c>
      <c r="F206">
        <f t="shared" si="9"/>
        <v>5.0172798368149243</v>
      </c>
      <c r="G206">
        <f t="shared" si="10"/>
        <v>4.6539603501575231</v>
      </c>
      <c r="H206">
        <f t="shared" si="11"/>
        <v>13.193753373491001</v>
      </c>
      <c r="I206">
        <f>CORREL(Tabel13456[Afstand tot spoor (m)],Tabel13456[Geluidsbelasting in dB])</f>
        <v>-0.87002127181522859</v>
      </c>
    </row>
    <row r="207" spans="1:9">
      <c r="A207" s="1">
        <v>537000</v>
      </c>
      <c r="B207">
        <v>150</v>
      </c>
      <c r="C207">
        <v>105</v>
      </c>
      <c r="D207">
        <v>82.824308085929303</v>
      </c>
      <c r="E207">
        <v>59</v>
      </c>
      <c r="F207">
        <f t="shared" si="9"/>
        <v>5.0172798368149243</v>
      </c>
      <c r="G207">
        <f t="shared" si="10"/>
        <v>4.6539603501575231</v>
      </c>
      <c r="H207">
        <f t="shared" si="11"/>
        <v>13.193753373491001</v>
      </c>
      <c r="I207">
        <f>CORREL(Tabel13456[Afstand tot spoor (m)],Tabel13456[Geluidsbelasting in dB])</f>
        <v>-0.87002127181522859</v>
      </c>
    </row>
    <row r="208" spans="1:9">
      <c r="A208" s="1">
        <v>514000</v>
      </c>
      <c r="B208">
        <v>152</v>
      </c>
      <c r="C208">
        <v>97</v>
      </c>
      <c r="D208">
        <v>87.59923523999322</v>
      </c>
      <c r="E208">
        <v>58</v>
      </c>
      <c r="F208">
        <f t="shared" si="9"/>
        <v>5.0304379213924353</v>
      </c>
      <c r="G208">
        <f t="shared" si="10"/>
        <v>4.5747109785033828</v>
      </c>
      <c r="H208">
        <f t="shared" si="11"/>
        <v>13.149978544437301</v>
      </c>
      <c r="I208">
        <f>CORREL(Tabel13456[Afstand tot spoor (m)],Tabel13456[Geluidsbelasting in dB])</f>
        <v>-0.87002127181522859</v>
      </c>
    </row>
    <row r="209" spans="1:9">
      <c r="A209" s="1">
        <v>512000</v>
      </c>
      <c r="B209">
        <v>149</v>
      </c>
      <c r="C209">
        <v>100</v>
      </c>
      <c r="D209">
        <v>84.288189313622283</v>
      </c>
      <c r="E209">
        <v>58</v>
      </c>
      <c r="F209">
        <f t="shared" si="9"/>
        <v>5.0106352940962555</v>
      </c>
      <c r="G209">
        <f t="shared" si="10"/>
        <v>4.6051701859880918</v>
      </c>
      <c r="H209">
        <f t="shared" si="11"/>
        <v>13.146079904021645</v>
      </c>
      <c r="I209">
        <f>CORREL(Tabel13456[Afstand tot spoor (m)],Tabel13456[Geluidsbelasting in dB])</f>
        <v>-0.87002127181522859</v>
      </c>
    </row>
    <row r="210" spans="1:9">
      <c r="A210" s="1">
        <v>514000</v>
      </c>
      <c r="B210">
        <v>149</v>
      </c>
      <c r="C210">
        <v>98</v>
      </c>
      <c r="D210">
        <v>87.844841870724039</v>
      </c>
      <c r="E210">
        <v>59</v>
      </c>
      <c r="F210">
        <f t="shared" si="9"/>
        <v>5.0106352940962555</v>
      </c>
      <c r="G210">
        <f t="shared" si="10"/>
        <v>4.5849674786705723</v>
      </c>
      <c r="H210">
        <f t="shared" si="11"/>
        <v>13.149978544437301</v>
      </c>
      <c r="I210">
        <f>CORREL(Tabel13456[Afstand tot spoor (m)],Tabel13456[Geluidsbelasting in dB])</f>
        <v>-0.87002127181522859</v>
      </c>
    </row>
    <row r="211" spans="1:9">
      <c r="A211" s="1">
        <v>512000</v>
      </c>
      <c r="B211">
        <v>154</v>
      </c>
      <c r="C211">
        <v>96</v>
      </c>
      <c r="D211">
        <v>84.669702359370348</v>
      </c>
      <c r="E211">
        <v>59</v>
      </c>
      <c r="F211">
        <f t="shared" si="9"/>
        <v>5.0434251169192468</v>
      </c>
      <c r="G211">
        <f t="shared" si="10"/>
        <v>4.5643481914678361</v>
      </c>
      <c r="H211">
        <f t="shared" si="11"/>
        <v>13.146079904021645</v>
      </c>
      <c r="I211">
        <f>CORREL(Tabel13456[Afstand tot spoor (m)],Tabel13456[Geluidsbelasting in dB])</f>
        <v>-0.87002127181522859</v>
      </c>
    </row>
    <row r="212" spans="1:9">
      <c r="A212" s="1">
        <v>512000</v>
      </c>
      <c r="B212">
        <v>142</v>
      </c>
      <c r="C212">
        <v>99</v>
      </c>
      <c r="D212">
        <v>88.40340738301721</v>
      </c>
      <c r="E212">
        <v>59</v>
      </c>
      <c r="F212">
        <f t="shared" si="9"/>
        <v>4.962844630259907</v>
      </c>
      <c r="G212">
        <f t="shared" si="10"/>
        <v>4.5951198501345898</v>
      </c>
      <c r="H212">
        <f t="shared" si="11"/>
        <v>13.146079904021645</v>
      </c>
      <c r="I212">
        <f>CORREL(Tabel13456[Afstand tot spoor (m)],Tabel13456[Geluidsbelasting in dB])</f>
        <v>-0.87002127181522859</v>
      </c>
    </row>
    <row r="213" spans="1:9">
      <c r="A213" s="1">
        <v>500000</v>
      </c>
      <c r="B213">
        <v>141</v>
      </c>
      <c r="C213">
        <v>95</v>
      </c>
      <c r="D213">
        <v>84.009993274729041</v>
      </c>
      <c r="E213">
        <v>58</v>
      </c>
      <c r="F213">
        <f t="shared" si="9"/>
        <v>4.9558270576012609</v>
      </c>
      <c r="G213">
        <f t="shared" si="10"/>
        <v>4.5538768916005408</v>
      </c>
      <c r="H213">
        <f t="shared" si="11"/>
        <v>13.122363377404328</v>
      </c>
      <c r="I213">
        <f>CORREL(Tabel13456[Afstand tot spoor (m)],Tabel13456[Geluidsbelasting in dB])</f>
        <v>-0.87002127181522859</v>
      </c>
    </row>
    <row r="214" spans="1:9">
      <c r="A214" s="1">
        <v>500000</v>
      </c>
      <c r="B214">
        <v>141</v>
      </c>
      <c r="C214">
        <v>95</v>
      </c>
      <c r="D214">
        <v>87.44777080993444</v>
      </c>
      <c r="E214">
        <v>58</v>
      </c>
      <c r="F214">
        <f t="shared" si="9"/>
        <v>4.9558270576012609</v>
      </c>
      <c r="G214">
        <f t="shared" si="10"/>
        <v>4.5538768916005408</v>
      </c>
      <c r="H214">
        <f t="shared" si="11"/>
        <v>13.122363377404328</v>
      </c>
      <c r="I214">
        <f>CORREL(Tabel13456[Afstand tot spoor (m)],Tabel13456[Geluidsbelasting in dB])</f>
        <v>-0.87002127181522859</v>
      </c>
    </row>
    <row r="215" spans="1:9">
      <c r="A215" s="1">
        <v>502000</v>
      </c>
      <c r="B215">
        <v>143</v>
      </c>
      <c r="C215">
        <v>95</v>
      </c>
      <c r="D215">
        <v>84.07229885242792</v>
      </c>
      <c r="E215">
        <v>57</v>
      </c>
      <c r="F215">
        <f t="shared" si="9"/>
        <v>4.9698132995760007</v>
      </c>
      <c r="G215">
        <f t="shared" si="10"/>
        <v>4.5538768916005408</v>
      </c>
      <c r="H215">
        <f t="shared" si="11"/>
        <v>13.126355398673866</v>
      </c>
      <c r="I215">
        <f>CORREL(Tabel13456[Afstand tot spoor (m)],Tabel13456[Geluidsbelasting in dB])</f>
        <v>-0.87002127181522859</v>
      </c>
    </row>
    <row r="216" spans="1:9">
      <c r="A216" s="1">
        <v>502000</v>
      </c>
      <c r="B216">
        <v>143</v>
      </c>
      <c r="C216">
        <v>95</v>
      </c>
      <c r="D216">
        <v>87.896777793067656</v>
      </c>
      <c r="E216">
        <v>58</v>
      </c>
      <c r="F216">
        <f t="shared" si="9"/>
        <v>4.9698132995760007</v>
      </c>
      <c r="G216">
        <f t="shared" si="10"/>
        <v>4.5538768916005408</v>
      </c>
      <c r="H216">
        <f t="shared" si="11"/>
        <v>13.126355398673866</v>
      </c>
      <c r="I216">
        <f>CORREL(Tabel13456[Afstand tot spoor (m)],Tabel13456[Geluidsbelasting in dB])</f>
        <v>-0.87002127181522859</v>
      </c>
    </row>
    <row r="217" spans="1:9">
      <c r="A217" s="1">
        <v>595000</v>
      </c>
      <c r="B217">
        <v>166</v>
      </c>
      <c r="C217">
        <v>130</v>
      </c>
      <c r="D217">
        <v>119.17523886826871</v>
      </c>
      <c r="E217">
        <v>53</v>
      </c>
      <c r="F217">
        <f t="shared" si="9"/>
        <v>5.1179938124167554</v>
      </c>
      <c r="G217">
        <f t="shared" si="10"/>
        <v>4.8675344504555822</v>
      </c>
      <c r="H217">
        <f t="shared" si="11"/>
        <v>13.296316684527767</v>
      </c>
      <c r="I217">
        <f>CORREL(Tabel13456[Afstand tot spoor (m)],Tabel13456[Geluidsbelasting in dB])</f>
        <v>-0.87002127181522859</v>
      </c>
    </row>
    <row r="218" spans="1:9">
      <c r="A218" s="1">
        <v>587000</v>
      </c>
      <c r="B218">
        <v>162</v>
      </c>
      <c r="C218">
        <v>128</v>
      </c>
      <c r="D218">
        <v>118.4898124228788</v>
      </c>
      <c r="E218">
        <v>53</v>
      </c>
      <c r="F218">
        <f t="shared" si="9"/>
        <v>5.0937502008067623</v>
      </c>
      <c r="G218">
        <f t="shared" si="10"/>
        <v>4.8520302639196169</v>
      </c>
      <c r="H218">
        <f t="shared" si="11"/>
        <v>13.282780098810234</v>
      </c>
      <c r="I218">
        <f>CORREL(Tabel13456[Afstand tot spoor (m)],Tabel13456[Geluidsbelasting in dB])</f>
        <v>-0.87002127181522859</v>
      </c>
    </row>
    <row r="219" spans="1:9">
      <c r="A219" s="1">
        <v>581000</v>
      </c>
      <c r="B219">
        <v>154</v>
      </c>
      <c r="C219">
        <v>128</v>
      </c>
      <c r="D219">
        <v>119.3981287332917</v>
      </c>
      <c r="E219">
        <v>53</v>
      </c>
      <c r="F219">
        <f t="shared" si="9"/>
        <v>5.0434251169192468</v>
      </c>
      <c r="G219">
        <f t="shared" si="10"/>
        <v>4.8520302639196169</v>
      </c>
      <c r="H219">
        <f t="shared" si="11"/>
        <v>13.272506035834049</v>
      </c>
      <c r="I219">
        <f>CORREL(Tabel13456[Afstand tot spoor (m)],Tabel13456[Geluidsbelasting in dB])</f>
        <v>-0.87002127181522859</v>
      </c>
    </row>
    <row r="220" spans="1:9">
      <c r="A220" s="1">
        <v>540000</v>
      </c>
      <c r="B220">
        <v>147</v>
      </c>
      <c r="C220">
        <v>117</v>
      </c>
      <c r="D220">
        <v>116.5612033180785</v>
      </c>
      <c r="E220">
        <v>54</v>
      </c>
      <c r="F220">
        <f t="shared" si="9"/>
        <v>4.9972122737641147</v>
      </c>
      <c r="G220">
        <f t="shared" si="10"/>
        <v>4.7621739347977563</v>
      </c>
      <c r="H220">
        <f t="shared" si="11"/>
        <v>13.199324418540456</v>
      </c>
      <c r="I220">
        <f>CORREL(Tabel13456[Afstand tot spoor (m)],Tabel13456[Geluidsbelasting in dB])</f>
        <v>-0.87002127181522859</v>
      </c>
    </row>
    <row r="221" spans="1:9">
      <c r="A221" s="1">
        <v>509000</v>
      </c>
      <c r="B221">
        <v>138</v>
      </c>
      <c r="C221">
        <v>117</v>
      </c>
      <c r="D221">
        <v>117.2978857117462</v>
      </c>
      <c r="E221">
        <v>55</v>
      </c>
      <c r="F221">
        <f t="shared" si="9"/>
        <v>4.9344739331306915</v>
      </c>
      <c r="G221">
        <f t="shared" si="10"/>
        <v>4.7621739347977563</v>
      </c>
      <c r="H221">
        <f t="shared" si="11"/>
        <v>13.140203295532659</v>
      </c>
      <c r="I221">
        <f>CORREL(Tabel13456[Afstand tot spoor (m)],Tabel13456[Geluidsbelasting in dB])</f>
        <v>-0.87002127181522859</v>
      </c>
    </row>
    <row r="222" spans="1:9">
      <c r="A222" s="1">
        <v>528000</v>
      </c>
      <c r="B222">
        <v>130</v>
      </c>
      <c r="C222">
        <v>117</v>
      </c>
      <c r="D222">
        <v>115.67640842956961</v>
      </c>
      <c r="E222">
        <v>57</v>
      </c>
      <c r="F222">
        <f t="shared" si="9"/>
        <v>4.8751973232011512</v>
      </c>
      <c r="G222">
        <f t="shared" si="10"/>
        <v>4.7621739347977563</v>
      </c>
      <c r="H222">
        <f t="shared" si="11"/>
        <v>13.176851562688398</v>
      </c>
      <c r="I222">
        <f>CORREL(Tabel13456[Afstand tot spoor (m)],Tabel13456[Geluidsbelasting in dB])</f>
        <v>-0.87002127181522859</v>
      </c>
    </row>
    <row r="223" spans="1:9">
      <c r="A223" s="1">
        <v>521000</v>
      </c>
      <c r="B223">
        <v>120</v>
      </c>
      <c r="C223">
        <v>117</v>
      </c>
      <c r="D223">
        <v>119.5226478529891</v>
      </c>
      <c r="E223">
        <v>57</v>
      </c>
      <c r="F223">
        <f t="shared" si="9"/>
        <v>4.7957905455967413</v>
      </c>
      <c r="G223">
        <f t="shared" si="10"/>
        <v>4.7621739347977563</v>
      </c>
      <c r="H223">
        <f t="shared" si="11"/>
        <v>13.163505320735505</v>
      </c>
      <c r="I223">
        <f>CORREL(Tabel13456[Afstand tot spoor (m)],Tabel13456[Geluidsbelasting in dB])</f>
        <v>-0.87002127181522859</v>
      </c>
    </row>
    <row r="224" spans="1:9">
      <c r="A224" s="1">
        <v>609000</v>
      </c>
      <c r="B224">
        <v>173</v>
      </c>
      <c r="C224">
        <v>147</v>
      </c>
      <c r="D224">
        <v>116.10743303471</v>
      </c>
      <c r="E224">
        <v>56</v>
      </c>
      <c r="F224">
        <f t="shared" si="9"/>
        <v>5.1590552992145291</v>
      </c>
      <c r="G224">
        <f t="shared" si="10"/>
        <v>4.990432586778736</v>
      </c>
      <c r="H224">
        <f t="shared" si="11"/>
        <v>13.319573546692034</v>
      </c>
      <c r="I224">
        <f>CORREL(Tabel13456[Afstand tot spoor (m)],Tabel13456[Geluidsbelasting in dB])</f>
        <v>-0.87002127181522859</v>
      </c>
    </row>
    <row r="225" spans="1:9">
      <c r="A225" s="1">
        <v>892000</v>
      </c>
      <c r="B225">
        <v>359</v>
      </c>
      <c r="C225">
        <v>195</v>
      </c>
      <c r="D225">
        <v>118.0208573129859</v>
      </c>
      <c r="E225">
        <v>57</v>
      </c>
      <c r="F225">
        <f t="shared" si="9"/>
        <v>5.8861040314501558</v>
      </c>
      <c r="G225">
        <f t="shared" si="10"/>
        <v>5.2729995585637468</v>
      </c>
      <c r="H225">
        <f t="shared" si="11"/>
        <v>13.701221411562146</v>
      </c>
      <c r="I225">
        <f>CORREL(Tabel13456[Afstand tot spoor (m)],Tabel13456[Geluidsbelasting in dB])</f>
        <v>-0.87002127181522859</v>
      </c>
    </row>
    <row r="226" spans="1:9">
      <c r="A226" s="1">
        <v>885000</v>
      </c>
      <c r="B226">
        <v>373</v>
      </c>
      <c r="C226">
        <v>191</v>
      </c>
      <c r="D226">
        <v>125.2344541144287</v>
      </c>
      <c r="E226">
        <v>56</v>
      </c>
      <c r="F226">
        <f t="shared" si="9"/>
        <v>5.9242557974145322</v>
      </c>
      <c r="G226">
        <f t="shared" si="10"/>
        <v>5.2522734280466299</v>
      </c>
      <c r="H226">
        <f t="shared" si="11"/>
        <v>13.693342923990066</v>
      </c>
      <c r="I226">
        <f>CORREL(Tabel13456[Afstand tot spoor (m)],Tabel13456[Geluidsbelasting in dB])</f>
        <v>-0.87002127181522859</v>
      </c>
    </row>
    <row r="227" spans="1:9">
      <c r="A227" s="1">
        <v>368000</v>
      </c>
      <c r="B227">
        <v>0</v>
      </c>
      <c r="C227">
        <v>73</v>
      </c>
      <c r="D227">
        <v>49.602550092231127</v>
      </c>
      <c r="E227">
        <v>64</v>
      </c>
      <c r="F227">
        <f t="shared" si="9"/>
        <v>0</v>
      </c>
      <c r="G227">
        <f t="shared" si="10"/>
        <v>4.290459441148391</v>
      </c>
      <c r="H227">
        <f t="shared" si="11"/>
        <v>12.815838217151068</v>
      </c>
      <c r="I227">
        <f>CORREL(Tabel13456[Afstand tot spoor (m)],Tabel13456[Geluidsbelasting in dB])</f>
        <v>-0.87002127181522859</v>
      </c>
    </row>
    <row r="228" spans="1:9">
      <c r="A228" s="1">
        <v>396000</v>
      </c>
      <c r="B228">
        <v>0</v>
      </c>
      <c r="C228">
        <v>87</v>
      </c>
      <c r="D228">
        <v>55.740399174837471</v>
      </c>
      <c r="E228">
        <v>64</v>
      </c>
      <c r="F228">
        <f t="shared" si="9"/>
        <v>0</v>
      </c>
      <c r="G228">
        <f t="shared" si="10"/>
        <v>4.4659081186545837</v>
      </c>
      <c r="H228">
        <f t="shared" si="11"/>
        <v>12.889169490236618</v>
      </c>
      <c r="I228">
        <f>CORREL(Tabel13456[Afstand tot spoor (m)],Tabel13456[Geluidsbelasting in dB])</f>
        <v>-0.87002127181522859</v>
      </c>
    </row>
    <row r="229" spans="1:9">
      <c r="A229" s="1">
        <v>371000</v>
      </c>
      <c r="B229">
        <v>0</v>
      </c>
      <c r="C229">
        <v>81</v>
      </c>
      <c r="D229">
        <v>55.736777540790747</v>
      </c>
      <c r="E229">
        <v>64</v>
      </c>
      <c r="F229">
        <f t="shared" si="9"/>
        <v>0</v>
      </c>
      <c r="G229">
        <f t="shared" si="10"/>
        <v>4.3944491546724391</v>
      </c>
      <c r="H229">
        <f t="shared" si="11"/>
        <v>12.823957341589573</v>
      </c>
      <c r="I229">
        <f>CORREL(Tabel13456[Afstand tot spoor (m)],Tabel13456[Geluidsbelasting in dB])</f>
        <v>-0.87002127181522859</v>
      </c>
    </row>
    <row r="230" spans="1:9">
      <c r="A230" s="1">
        <v>361000</v>
      </c>
      <c r="B230">
        <v>0</v>
      </c>
      <c r="C230">
        <v>70</v>
      </c>
      <c r="D230">
        <v>50.033583527613523</v>
      </c>
      <c r="E230">
        <v>65</v>
      </c>
      <c r="F230">
        <f t="shared" si="9"/>
        <v>0</v>
      </c>
      <c r="G230">
        <f t="shared" si="10"/>
        <v>4.2484952420493594</v>
      </c>
      <c r="H230">
        <f t="shared" si="11"/>
        <v>12.796633237315017</v>
      </c>
      <c r="I230">
        <f>CORREL(Tabel13456[Afstand tot spoor (m)],Tabel13456[Geluidsbelasting in dB])</f>
        <v>-0.87002127181522859</v>
      </c>
    </row>
    <row r="231" spans="1:9">
      <c r="A231" s="1">
        <v>371000</v>
      </c>
      <c r="B231">
        <v>0</v>
      </c>
      <c r="C231">
        <v>81</v>
      </c>
      <c r="D231">
        <v>55.607371750732263</v>
      </c>
      <c r="E231">
        <v>65</v>
      </c>
      <c r="F231">
        <f t="shared" si="9"/>
        <v>0</v>
      </c>
      <c r="G231">
        <f t="shared" si="10"/>
        <v>4.3944491546724391</v>
      </c>
      <c r="H231">
        <f t="shared" si="11"/>
        <v>12.823957341589573</v>
      </c>
      <c r="I231">
        <f>CORREL(Tabel13456[Afstand tot spoor (m)],Tabel13456[Geluidsbelasting in dB])</f>
        <v>-0.87002127181522859</v>
      </c>
    </row>
    <row r="232" spans="1:9">
      <c r="A232" s="1">
        <v>371000</v>
      </c>
      <c r="B232">
        <v>0</v>
      </c>
      <c r="C232">
        <v>81</v>
      </c>
      <c r="D232">
        <v>55.708276756871683</v>
      </c>
      <c r="E232">
        <v>65</v>
      </c>
      <c r="F232">
        <f t="shared" si="9"/>
        <v>0</v>
      </c>
      <c r="G232">
        <f t="shared" si="10"/>
        <v>4.3944491546724391</v>
      </c>
      <c r="H232">
        <f t="shared" si="11"/>
        <v>12.823957341589573</v>
      </c>
      <c r="I232">
        <f>CORREL(Tabel13456[Afstand tot spoor (m)],Tabel13456[Geluidsbelasting in dB])</f>
        <v>-0.87002127181522859</v>
      </c>
    </row>
    <row r="233" spans="1:9">
      <c r="A233" s="1">
        <v>388000</v>
      </c>
      <c r="B233">
        <v>0</v>
      </c>
      <c r="C233">
        <v>78</v>
      </c>
      <c r="D233">
        <v>49.788759048723179</v>
      </c>
      <c r="E233">
        <v>65</v>
      </c>
      <c r="F233">
        <f t="shared" si="9"/>
        <v>0</v>
      </c>
      <c r="G233">
        <f t="shared" si="10"/>
        <v>4.3567088266895917</v>
      </c>
      <c r="H233">
        <f t="shared" si="11"/>
        <v>12.86876061860541</v>
      </c>
      <c r="I233">
        <f>CORREL(Tabel13456[Afstand tot spoor (m)],Tabel13456[Geluidsbelasting in dB])</f>
        <v>-0.87002127181522859</v>
      </c>
    </row>
    <row r="234" spans="1:9">
      <c r="A234" s="1">
        <v>371000</v>
      </c>
      <c r="B234">
        <v>0</v>
      </c>
      <c r="C234">
        <v>81</v>
      </c>
      <c r="D234">
        <v>54.927242251013382</v>
      </c>
      <c r="E234">
        <v>63</v>
      </c>
      <c r="F234">
        <f t="shared" si="9"/>
        <v>0</v>
      </c>
      <c r="G234">
        <f t="shared" si="10"/>
        <v>4.3944491546724391</v>
      </c>
      <c r="H234">
        <f t="shared" si="11"/>
        <v>12.823957341589573</v>
      </c>
      <c r="I234">
        <f>CORREL(Tabel13456[Afstand tot spoor (m)],Tabel13456[Geluidsbelasting in dB])</f>
        <v>-0.87002127181522859</v>
      </c>
    </row>
    <row r="235" spans="1:9">
      <c r="A235" s="1">
        <v>371000</v>
      </c>
      <c r="B235">
        <v>0</v>
      </c>
      <c r="C235">
        <v>81</v>
      </c>
      <c r="D235">
        <v>54.979857693311743</v>
      </c>
      <c r="E235">
        <v>63</v>
      </c>
      <c r="F235">
        <f t="shared" si="9"/>
        <v>0</v>
      </c>
      <c r="G235">
        <f t="shared" si="10"/>
        <v>4.3944491546724391</v>
      </c>
      <c r="H235">
        <f t="shared" si="11"/>
        <v>12.823957341589573</v>
      </c>
      <c r="I235">
        <f>CORREL(Tabel13456[Afstand tot spoor (m)],Tabel13456[Geluidsbelasting in dB])</f>
        <v>-0.87002127181522859</v>
      </c>
    </row>
    <row r="236" spans="1:9">
      <c r="A236" s="1">
        <v>361000</v>
      </c>
      <c r="B236">
        <v>0</v>
      </c>
      <c r="C236">
        <v>70</v>
      </c>
      <c r="D236">
        <v>49.498785521569602</v>
      </c>
      <c r="E236">
        <v>65</v>
      </c>
      <c r="F236">
        <f t="shared" si="9"/>
        <v>0</v>
      </c>
      <c r="G236">
        <f t="shared" si="10"/>
        <v>4.2484952420493594</v>
      </c>
      <c r="H236">
        <f t="shared" si="11"/>
        <v>12.796633237315017</v>
      </c>
      <c r="I236">
        <f>CORREL(Tabel13456[Afstand tot spoor (m)],Tabel13456[Geluidsbelasting in dB])</f>
        <v>-0.87002127181522859</v>
      </c>
    </row>
    <row r="237" spans="1:9">
      <c r="A237" s="1">
        <v>371000</v>
      </c>
      <c r="B237">
        <v>0</v>
      </c>
      <c r="C237">
        <v>81</v>
      </c>
      <c r="D237">
        <v>55.670864457388838</v>
      </c>
      <c r="E237">
        <v>63</v>
      </c>
      <c r="F237">
        <f t="shared" si="9"/>
        <v>0</v>
      </c>
      <c r="G237">
        <f t="shared" si="10"/>
        <v>4.3944491546724391</v>
      </c>
      <c r="H237">
        <f t="shared" si="11"/>
        <v>12.823957341589573</v>
      </c>
      <c r="I237">
        <f>CORREL(Tabel13456[Afstand tot spoor (m)],Tabel13456[Geluidsbelasting in dB])</f>
        <v>-0.87002127181522859</v>
      </c>
    </row>
    <row r="238" spans="1:9">
      <c r="A238" s="1">
        <v>371000</v>
      </c>
      <c r="B238">
        <v>0</v>
      </c>
      <c r="C238">
        <v>81</v>
      </c>
      <c r="D238">
        <v>55.040157357512967</v>
      </c>
      <c r="E238">
        <v>64</v>
      </c>
      <c r="F238">
        <f t="shared" si="9"/>
        <v>0</v>
      </c>
      <c r="G238">
        <f t="shared" si="10"/>
        <v>4.3944491546724391</v>
      </c>
      <c r="H238">
        <f t="shared" si="11"/>
        <v>12.823957341589573</v>
      </c>
      <c r="I238">
        <f>CORREL(Tabel13456[Afstand tot spoor (m)],Tabel13456[Geluidsbelasting in dB])</f>
        <v>-0.87002127181522859</v>
      </c>
    </row>
    <row r="239" spans="1:9">
      <c r="A239" s="1">
        <v>316000</v>
      </c>
      <c r="B239">
        <v>0</v>
      </c>
      <c r="C239">
        <v>70</v>
      </c>
      <c r="D239">
        <v>49.519685289117319</v>
      </c>
      <c r="E239">
        <v>64</v>
      </c>
      <c r="F239">
        <f t="shared" si="9"/>
        <v>0</v>
      </c>
      <c r="G239">
        <f t="shared" si="10"/>
        <v>4.2484952420493594</v>
      </c>
      <c r="H239">
        <f t="shared" si="11"/>
        <v>12.66349749256905</v>
      </c>
      <c r="I239">
        <f>CORREL(Tabel13456[Afstand tot spoor (m)],Tabel13456[Geluidsbelasting in dB])</f>
        <v>-0.87002127181522859</v>
      </c>
    </row>
    <row r="240" spans="1:9">
      <c r="A240" s="1">
        <v>371000</v>
      </c>
      <c r="B240">
        <v>0</v>
      </c>
      <c r="C240">
        <v>81</v>
      </c>
      <c r="D240">
        <v>55.063663995139379</v>
      </c>
      <c r="E240">
        <v>64</v>
      </c>
      <c r="F240">
        <f t="shared" si="9"/>
        <v>0</v>
      </c>
      <c r="G240">
        <f t="shared" si="10"/>
        <v>4.3944491546724391</v>
      </c>
      <c r="H240">
        <f t="shared" si="11"/>
        <v>12.823957341589573</v>
      </c>
      <c r="I240">
        <f>CORREL(Tabel13456[Afstand tot spoor (m)],Tabel13456[Geluidsbelasting in dB])</f>
        <v>-0.87002127181522859</v>
      </c>
    </row>
    <row r="241" spans="1:9">
      <c r="A241" s="1">
        <v>371000</v>
      </c>
      <c r="B241">
        <v>0</v>
      </c>
      <c r="C241">
        <v>81</v>
      </c>
      <c r="D241">
        <v>54.929837868919101</v>
      </c>
      <c r="E241">
        <v>64</v>
      </c>
      <c r="F241">
        <f t="shared" si="9"/>
        <v>0</v>
      </c>
      <c r="G241">
        <f t="shared" si="10"/>
        <v>4.3944491546724391</v>
      </c>
      <c r="H241">
        <f t="shared" si="11"/>
        <v>12.823957341589573</v>
      </c>
      <c r="I241">
        <f>CORREL(Tabel13456[Afstand tot spoor (m)],Tabel13456[Geluidsbelasting in dB])</f>
        <v>-0.87002127181522859</v>
      </c>
    </row>
    <row r="242" spans="1:9">
      <c r="A242" s="1">
        <v>368000</v>
      </c>
      <c r="B242">
        <v>0</v>
      </c>
      <c r="C242">
        <v>73</v>
      </c>
      <c r="D242">
        <v>49.502586584777838</v>
      </c>
      <c r="E242">
        <v>65</v>
      </c>
      <c r="F242">
        <f t="shared" si="9"/>
        <v>0</v>
      </c>
      <c r="G242">
        <f t="shared" si="10"/>
        <v>4.290459441148391</v>
      </c>
      <c r="H242">
        <f t="shared" si="11"/>
        <v>12.815838217151068</v>
      </c>
      <c r="I242">
        <f>CORREL(Tabel13456[Afstand tot spoor (m)],Tabel13456[Geluidsbelasting in dB])</f>
        <v>-0.87002127181522859</v>
      </c>
    </row>
    <row r="243" spans="1:9">
      <c r="A243" s="1">
        <v>371000</v>
      </c>
      <c r="B243">
        <v>0</v>
      </c>
      <c r="C243">
        <v>81</v>
      </c>
      <c r="D243">
        <v>55.230470832581013</v>
      </c>
      <c r="E243">
        <v>63</v>
      </c>
      <c r="F243">
        <f t="shared" si="9"/>
        <v>0</v>
      </c>
      <c r="G243">
        <f t="shared" si="10"/>
        <v>4.3944491546724391</v>
      </c>
      <c r="H243">
        <f t="shared" si="11"/>
        <v>12.823957341589573</v>
      </c>
      <c r="I243">
        <f>CORREL(Tabel13456[Afstand tot spoor (m)],Tabel13456[Geluidsbelasting in dB])</f>
        <v>-0.87002127181522859</v>
      </c>
    </row>
    <row r="244" spans="1:9">
      <c r="A244" s="1">
        <v>416000</v>
      </c>
      <c r="B244">
        <v>0</v>
      </c>
      <c r="C244">
        <v>92</v>
      </c>
      <c r="D244">
        <v>54.322637406697332</v>
      </c>
      <c r="E244">
        <v>64</v>
      </c>
      <c r="F244">
        <f t="shared" si="9"/>
        <v>0</v>
      </c>
      <c r="G244">
        <f t="shared" si="10"/>
        <v>4.5217885770490405</v>
      </c>
      <c r="H244">
        <f t="shared" si="11"/>
        <v>12.9384405392434</v>
      </c>
      <c r="I244">
        <f>CORREL(Tabel13456[Afstand tot spoor (m)],Tabel13456[Geluidsbelasting in dB])</f>
        <v>-0.87002127181522859</v>
      </c>
    </row>
    <row r="245" spans="1:9">
      <c r="A245" s="1">
        <v>653000</v>
      </c>
      <c r="B245">
        <v>220</v>
      </c>
      <c r="C245">
        <v>127</v>
      </c>
      <c r="D245">
        <v>51.73569349556211</v>
      </c>
      <c r="E245">
        <v>64</v>
      </c>
      <c r="F245">
        <f t="shared" si="9"/>
        <v>5.3981627015177525</v>
      </c>
      <c r="G245">
        <f t="shared" si="10"/>
        <v>4.8441870864585912</v>
      </c>
      <c r="H245">
        <f t="shared" si="11"/>
        <v>13.389332408258568</v>
      </c>
      <c r="I245">
        <f>CORREL(Tabel13456[Afstand tot spoor (m)],Tabel13456[Geluidsbelasting in dB])</f>
        <v>-0.87002127181522859</v>
      </c>
    </row>
    <row r="246" spans="1:9">
      <c r="A246" s="1">
        <v>638000</v>
      </c>
      <c r="B246">
        <v>151</v>
      </c>
      <c r="C246">
        <v>135</v>
      </c>
      <c r="D246">
        <v>50.823695521056337</v>
      </c>
      <c r="E246">
        <v>64</v>
      </c>
      <c r="F246">
        <f t="shared" si="9"/>
        <v>5.0238805208462765</v>
      </c>
      <c r="G246">
        <f t="shared" si="10"/>
        <v>4.9052747784384296</v>
      </c>
      <c r="H246">
        <f t="shared" si="11"/>
        <v>13.366093562326927</v>
      </c>
      <c r="I246">
        <f>CORREL(Tabel13456[Afstand tot spoor (m)],Tabel13456[Geluidsbelasting in dB])</f>
        <v>-0.87002127181522859</v>
      </c>
    </row>
    <row r="247" spans="1:9">
      <c r="A247" s="1">
        <v>640000</v>
      </c>
      <c r="B247">
        <v>151</v>
      </c>
      <c r="C247">
        <v>135</v>
      </c>
      <c r="D247">
        <v>51.205384902905372</v>
      </c>
      <c r="E247">
        <v>64</v>
      </c>
      <c r="F247">
        <f t="shared" si="9"/>
        <v>5.0238805208462765</v>
      </c>
      <c r="G247">
        <f t="shared" si="10"/>
        <v>4.9052747784384296</v>
      </c>
      <c r="H247">
        <f t="shared" si="11"/>
        <v>13.369223455335854</v>
      </c>
      <c r="I247">
        <f>CORREL(Tabel13456[Afstand tot spoor (m)],Tabel13456[Geluidsbelasting in dB])</f>
        <v>-0.87002127181522859</v>
      </c>
    </row>
    <row r="248" spans="1:9">
      <c r="A248" s="1">
        <v>589000</v>
      </c>
      <c r="B248">
        <v>151</v>
      </c>
      <c r="C248">
        <v>130</v>
      </c>
      <c r="D248">
        <v>50.472808793856203</v>
      </c>
      <c r="E248">
        <v>64</v>
      </c>
      <c r="F248">
        <f t="shared" si="9"/>
        <v>5.0238805208462765</v>
      </c>
      <c r="G248">
        <f t="shared" si="10"/>
        <v>4.8675344504555822</v>
      </c>
      <c r="H248">
        <f t="shared" si="11"/>
        <v>13.286181462633724</v>
      </c>
      <c r="I248">
        <f>CORREL(Tabel13456[Afstand tot spoor (m)],Tabel13456[Geluidsbelasting in dB])</f>
        <v>-0.87002127181522859</v>
      </c>
    </row>
    <row r="249" spans="1:9">
      <c r="A249" s="1">
        <v>346000</v>
      </c>
      <c r="B249">
        <v>109</v>
      </c>
      <c r="C249">
        <v>84</v>
      </c>
      <c r="D249">
        <v>173.73183330614799</v>
      </c>
      <c r="E249">
        <v>48</v>
      </c>
      <c r="F249">
        <f t="shared" si="9"/>
        <v>4.7004803657924166</v>
      </c>
      <c r="G249">
        <f t="shared" si="10"/>
        <v>4.4308167988433134</v>
      </c>
      <c r="H249">
        <f t="shared" si="11"/>
        <v>12.754194054039861</v>
      </c>
      <c r="I249">
        <f>CORREL(Tabel13456[Afstand tot spoor (m)],Tabel13456[Geluidsbelasting in dB])</f>
        <v>-0.87002127181522859</v>
      </c>
    </row>
    <row r="250" spans="1:9">
      <c r="A250" s="1">
        <v>355000</v>
      </c>
      <c r="B250">
        <v>109</v>
      </c>
      <c r="C250">
        <v>94</v>
      </c>
      <c r="D250">
        <v>153.6216501613246</v>
      </c>
      <c r="E250">
        <v>48</v>
      </c>
      <c r="F250">
        <f t="shared" si="9"/>
        <v>4.7004803657924166</v>
      </c>
      <c r="G250">
        <f t="shared" si="10"/>
        <v>4.5432947822700038</v>
      </c>
      <c r="H250">
        <f t="shared" si="11"/>
        <v>12.779873068457553</v>
      </c>
      <c r="I250">
        <f>CORREL(Tabel13456[Afstand tot spoor (m)],Tabel13456[Geluidsbelasting in dB])</f>
        <v>-0.87002127181522859</v>
      </c>
    </row>
    <row r="251" spans="1:9">
      <c r="A251" s="1">
        <v>355000</v>
      </c>
      <c r="B251">
        <v>109</v>
      </c>
      <c r="C251">
        <v>94</v>
      </c>
      <c r="D251">
        <v>155.28070068793289</v>
      </c>
      <c r="E251">
        <v>48</v>
      </c>
      <c r="F251">
        <f t="shared" si="9"/>
        <v>4.7004803657924166</v>
      </c>
      <c r="G251">
        <f t="shared" si="10"/>
        <v>4.5432947822700038</v>
      </c>
      <c r="H251">
        <f t="shared" si="11"/>
        <v>12.779873068457553</v>
      </c>
      <c r="I251">
        <f>CORREL(Tabel13456[Afstand tot spoor (m)],Tabel13456[Geluidsbelasting in dB])</f>
        <v>-0.87002127181522859</v>
      </c>
    </row>
    <row r="252" spans="1:9">
      <c r="A252" s="1">
        <v>355000</v>
      </c>
      <c r="B252">
        <v>109</v>
      </c>
      <c r="C252">
        <v>94</v>
      </c>
      <c r="D252">
        <v>156.61215547220269</v>
      </c>
      <c r="E252">
        <v>48</v>
      </c>
      <c r="F252">
        <f t="shared" si="9"/>
        <v>4.7004803657924166</v>
      </c>
      <c r="G252">
        <f t="shared" si="10"/>
        <v>4.5432947822700038</v>
      </c>
      <c r="H252">
        <f t="shared" si="11"/>
        <v>12.779873068457553</v>
      </c>
      <c r="I252">
        <f>CORREL(Tabel13456[Afstand tot spoor (m)],Tabel13456[Geluidsbelasting in dB])</f>
        <v>-0.87002127181522859</v>
      </c>
    </row>
    <row r="253" spans="1:9">
      <c r="A253" s="1">
        <v>355000</v>
      </c>
      <c r="B253">
        <v>109</v>
      </c>
      <c r="C253">
        <v>94</v>
      </c>
      <c r="D253">
        <v>157.57920117332151</v>
      </c>
      <c r="E253">
        <v>49</v>
      </c>
      <c r="F253">
        <f t="shared" si="9"/>
        <v>4.7004803657924166</v>
      </c>
      <c r="G253">
        <f t="shared" si="10"/>
        <v>4.5432947822700038</v>
      </c>
      <c r="H253">
        <f t="shared" si="11"/>
        <v>12.779873068457553</v>
      </c>
      <c r="I253">
        <f>CORREL(Tabel13456[Afstand tot spoor (m)],Tabel13456[Geluidsbelasting in dB])</f>
        <v>-0.87002127181522859</v>
      </c>
    </row>
    <row r="254" spans="1:9">
      <c r="A254" s="1">
        <v>355000</v>
      </c>
      <c r="B254">
        <v>109</v>
      </c>
      <c r="C254">
        <v>94</v>
      </c>
      <c r="D254">
        <v>160.9329328628892</v>
      </c>
      <c r="E254">
        <v>49</v>
      </c>
      <c r="F254">
        <f t="shared" si="9"/>
        <v>4.7004803657924166</v>
      </c>
      <c r="G254">
        <f t="shared" si="10"/>
        <v>4.5432947822700038</v>
      </c>
      <c r="H254">
        <f t="shared" si="11"/>
        <v>12.779873068457553</v>
      </c>
      <c r="I254">
        <f>CORREL(Tabel13456[Afstand tot spoor (m)],Tabel13456[Geluidsbelasting in dB])</f>
        <v>-0.87002127181522859</v>
      </c>
    </row>
    <row r="255" spans="1:9">
      <c r="A255" s="1">
        <v>355000</v>
      </c>
      <c r="B255">
        <v>109</v>
      </c>
      <c r="C255">
        <v>94</v>
      </c>
      <c r="D255">
        <v>160.9672036966638</v>
      </c>
      <c r="E255">
        <v>48</v>
      </c>
      <c r="F255">
        <f t="shared" si="9"/>
        <v>4.7004803657924166</v>
      </c>
      <c r="G255">
        <f t="shared" si="10"/>
        <v>4.5432947822700038</v>
      </c>
      <c r="H255">
        <f t="shared" si="11"/>
        <v>12.779873068457553</v>
      </c>
      <c r="I255">
        <f>CORREL(Tabel13456[Afstand tot spoor (m)],Tabel13456[Geluidsbelasting in dB])</f>
        <v>-0.87002127181522859</v>
      </c>
    </row>
    <row r="256" spans="1:9">
      <c r="A256" s="1">
        <v>357000</v>
      </c>
      <c r="B256">
        <v>109</v>
      </c>
      <c r="C256">
        <v>94</v>
      </c>
      <c r="D256">
        <v>180.50911966204819</v>
      </c>
      <c r="E256">
        <v>47</v>
      </c>
      <c r="F256">
        <f t="shared" si="9"/>
        <v>4.7004803657924166</v>
      </c>
      <c r="G256">
        <f t="shared" si="10"/>
        <v>4.5432947822700038</v>
      </c>
      <c r="H256">
        <f t="shared" si="11"/>
        <v>12.785491060761776</v>
      </c>
      <c r="I256">
        <f>CORREL(Tabel13456[Afstand tot spoor (m)],Tabel13456[Geluidsbelasting in dB])</f>
        <v>-0.87002127181522859</v>
      </c>
    </row>
    <row r="257" spans="1:9">
      <c r="A257" s="1">
        <v>354000</v>
      </c>
      <c r="B257">
        <v>108</v>
      </c>
      <c r="C257">
        <v>94</v>
      </c>
      <c r="D257">
        <v>180.39806297621899</v>
      </c>
      <c r="E257">
        <v>48</v>
      </c>
      <c r="F257">
        <f t="shared" si="9"/>
        <v>4.6913478822291435</v>
      </c>
      <c r="G257">
        <f t="shared" si="10"/>
        <v>4.5432947822700038</v>
      </c>
      <c r="H257">
        <f t="shared" si="11"/>
        <v>12.777052192115912</v>
      </c>
      <c r="I257">
        <f>CORREL(Tabel13456[Afstand tot spoor (m)],Tabel13456[Geluidsbelasting in dB])</f>
        <v>-0.87002127181522859</v>
      </c>
    </row>
    <row r="258" spans="1:9">
      <c r="A258" s="1">
        <v>370000</v>
      </c>
      <c r="B258">
        <v>105</v>
      </c>
      <c r="C258">
        <v>94</v>
      </c>
      <c r="D258">
        <v>183.9140968509906</v>
      </c>
      <c r="E258">
        <v>47</v>
      </c>
      <c r="F258">
        <f t="shared" ref="F258:F321" si="12">LN(1+B258)</f>
        <v>4.6634390941120669</v>
      </c>
      <c r="G258">
        <f t="shared" ref="G258:G321" si="13">LN(C258)</f>
        <v>4.5432947822700038</v>
      </c>
      <c r="H258">
        <f t="shared" ref="H258:H321" si="14">LN(A258)</f>
        <v>12.821258284620408</v>
      </c>
      <c r="I258">
        <f>CORREL(Tabel13456[Afstand tot spoor (m)],Tabel13456[Geluidsbelasting in dB])</f>
        <v>-0.87002127181522859</v>
      </c>
    </row>
    <row r="259" spans="1:9">
      <c r="A259" s="1">
        <v>354000</v>
      </c>
      <c r="B259">
        <v>108</v>
      </c>
      <c r="C259">
        <v>94</v>
      </c>
      <c r="D259">
        <v>185.4027141174997</v>
      </c>
      <c r="E259">
        <v>46</v>
      </c>
      <c r="F259">
        <f t="shared" si="12"/>
        <v>4.6913478822291435</v>
      </c>
      <c r="G259">
        <f t="shared" si="13"/>
        <v>4.5432947822700038</v>
      </c>
      <c r="H259">
        <f t="shared" si="14"/>
        <v>12.777052192115912</v>
      </c>
      <c r="I259">
        <f>CORREL(Tabel13456[Afstand tot spoor (m)],Tabel13456[Geluidsbelasting in dB])</f>
        <v>-0.87002127181522859</v>
      </c>
    </row>
    <row r="260" spans="1:9">
      <c r="A260" s="1">
        <v>354000</v>
      </c>
      <c r="B260">
        <v>107</v>
      </c>
      <c r="C260">
        <v>94</v>
      </c>
      <c r="D260">
        <v>188.31528971334441</v>
      </c>
      <c r="E260">
        <v>46</v>
      </c>
      <c r="F260">
        <f t="shared" si="12"/>
        <v>4.6821312271242199</v>
      </c>
      <c r="G260">
        <f t="shared" si="13"/>
        <v>4.5432947822700038</v>
      </c>
      <c r="H260">
        <f t="shared" si="14"/>
        <v>12.777052192115912</v>
      </c>
      <c r="I260">
        <f>CORREL(Tabel13456[Afstand tot spoor (m)],Tabel13456[Geluidsbelasting in dB])</f>
        <v>-0.87002127181522859</v>
      </c>
    </row>
    <row r="261" spans="1:9">
      <c r="A261" s="1">
        <v>420000</v>
      </c>
      <c r="B261">
        <v>110</v>
      </c>
      <c r="C261">
        <v>100</v>
      </c>
      <c r="D261">
        <v>189.18747564771371</v>
      </c>
      <c r="E261">
        <v>46</v>
      </c>
      <c r="F261">
        <f t="shared" si="12"/>
        <v>4.7095302013123339</v>
      </c>
      <c r="G261">
        <f t="shared" si="13"/>
        <v>4.6051701859880918</v>
      </c>
      <c r="H261">
        <f t="shared" si="14"/>
        <v>12.948009990259552</v>
      </c>
      <c r="I261">
        <f>CORREL(Tabel13456[Afstand tot spoor (m)],Tabel13456[Geluidsbelasting in dB])</f>
        <v>-0.87002127181522859</v>
      </c>
    </row>
    <row r="262" spans="1:9">
      <c r="A262" s="1">
        <v>397000</v>
      </c>
      <c r="B262">
        <v>107</v>
      </c>
      <c r="C262">
        <v>98</v>
      </c>
      <c r="D262">
        <v>188.82648506656881</v>
      </c>
      <c r="E262">
        <v>46</v>
      </c>
      <c r="F262">
        <f t="shared" si="12"/>
        <v>4.6821312271242199</v>
      </c>
      <c r="G262">
        <f t="shared" si="13"/>
        <v>4.5849674786705723</v>
      </c>
      <c r="H262">
        <f t="shared" si="14"/>
        <v>12.891691559669328</v>
      </c>
      <c r="I262">
        <f>CORREL(Tabel13456[Afstand tot spoor (m)],Tabel13456[Geluidsbelasting in dB])</f>
        <v>-0.87002127181522859</v>
      </c>
    </row>
    <row r="263" spans="1:9">
      <c r="A263" s="1">
        <v>397000</v>
      </c>
      <c r="B263">
        <v>107</v>
      </c>
      <c r="C263">
        <v>98</v>
      </c>
      <c r="D263">
        <v>191.7005969023125</v>
      </c>
      <c r="E263">
        <v>46</v>
      </c>
      <c r="F263">
        <f t="shared" si="12"/>
        <v>4.6821312271242199</v>
      </c>
      <c r="G263">
        <f t="shared" si="13"/>
        <v>4.5849674786705723</v>
      </c>
      <c r="H263">
        <f t="shared" si="14"/>
        <v>12.891691559669328</v>
      </c>
      <c r="I263">
        <f>CORREL(Tabel13456[Afstand tot spoor (m)],Tabel13456[Geluidsbelasting in dB])</f>
        <v>-0.87002127181522859</v>
      </c>
    </row>
    <row r="264" spans="1:9">
      <c r="A264" s="1">
        <v>362000</v>
      </c>
      <c r="B264">
        <v>107</v>
      </c>
      <c r="C264">
        <v>98</v>
      </c>
      <c r="D264">
        <v>193.82111072189579</v>
      </c>
      <c r="E264">
        <v>46</v>
      </c>
      <c r="F264">
        <f t="shared" si="12"/>
        <v>4.6821312271242199</v>
      </c>
      <c r="G264">
        <f t="shared" si="13"/>
        <v>4.5849674786705723</v>
      </c>
      <c r="H264">
        <f t="shared" si="14"/>
        <v>12.799399490807907</v>
      </c>
      <c r="I264">
        <f>CORREL(Tabel13456[Afstand tot spoor (m)],Tabel13456[Geluidsbelasting in dB])</f>
        <v>-0.87002127181522859</v>
      </c>
    </row>
    <row r="265" spans="1:9">
      <c r="A265" s="1">
        <v>407000</v>
      </c>
      <c r="B265">
        <v>107</v>
      </c>
      <c r="C265">
        <v>103</v>
      </c>
      <c r="D265">
        <v>192.82834445069051</v>
      </c>
      <c r="E265">
        <v>46</v>
      </c>
      <c r="F265">
        <f t="shared" si="12"/>
        <v>4.6821312271242199</v>
      </c>
      <c r="G265">
        <f t="shared" si="13"/>
        <v>4.6347289882296359</v>
      </c>
      <c r="H265">
        <f t="shared" si="14"/>
        <v>12.916568464424731</v>
      </c>
      <c r="I265">
        <f>CORREL(Tabel13456[Afstand tot spoor (m)],Tabel13456[Geluidsbelasting in dB])</f>
        <v>-0.87002127181522859</v>
      </c>
    </row>
    <row r="266" spans="1:9">
      <c r="A266" s="1">
        <v>416000</v>
      </c>
      <c r="B266">
        <v>106</v>
      </c>
      <c r="C266">
        <v>100</v>
      </c>
      <c r="D266">
        <v>198.0138777802739</v>
      </c>
      <c r="E266">
        <v>45</v>
      </c>
      <c r="F266">
        <f t="shared" si="12"/>
        <v>4.6728288344619058</v>
      </c>
      <c r="G266">
        <f t="shared" si="13"/>
        <v>4.6051701859880918</v>
      </c>
      <c r="H266">
        <f t="shared" si="14"/>
        <v>12.9384405392434</v>
      </c>
      <c r="I266">
        <f>CORREL(Tabel13456[Afstand tot spoor (m)],Tabel13456[Geluidsbelasting in dB])</f>
        <v>-0.87002127181522859</v>
      </c>
    </row>
    <row r="267" spans="1:9">
      <c r="A267" s="1">
        <v>399000</v>
      </c>
      <c r="B267">
        <v>106</v>
      </c>
      <c r="C267">
        <v>99</v>
      </c>
      <c r="D267">
        <v>196.77964885262219</v>
      </c>
      <c r="E267">
        <v>45</v>
      </c>
      <c r="F267">
        <f t="shared" si="12"/>
        <v>4.6728288344619058</v>
      </c>
      <c r="G267">
        <f t="shared" si="13"/>
        <v>4.5951198501345898</v>
      </c>
      <c r="H267">
        <f t="shared" si="14"/>
        <v>12.896716695872</v>
      </c>
      <c r="I267">
        <f>CORREL(Tabel13456[Afstand tot spoor (m)],Tabel13456[Geluidsbelasting in dB])</f>
        <v>-0.87002127181522859</v>
      </c>
    </row>
    <row r="268" spans="1:9">
      <c r="A268" s="1">
        <v>417000</v>
      </c>
      <c r="B268">
        <v>112</v>
      </c>
      <c r="C268">
        <v>99</v>
      </c>
      <c r="D268">
        <v>200.6932105927267</v>
      </c>
      <c r="E268">
        <v>45</v>
      </c>
      <c r="F268">
        <f t="shared" si="12"/>
        <v>4.7273878187123408</v>
      </c>
      <c r="G268">
        <f t="shared" si="13"/>
        <v>4.5951198501345898</v>
      </c>
      <c r="H268">
        <f t="shared" si="14"/>
        <v>12.940841500780939</v>
      </c>
      <c r="I268">
        <f>CORREL(Tabel13456[Afstand tot spoor (m)],Tabel13456[Geluidsbelasting in dB])</f>
        <v>-0.87002127181522859</v>
      </c>
    </row>
    <row r="269" spans="1:9">
      <c r="A269" s="1">
        <v>373000</v>
      </c>
      <c r="B269">
        <v>120</v>
      </c>
      <c r="C269">
        <v>98</v>
      </c>
      <c r="D269">
        <v>173.66893965952221</v>
      </c>
      <c r="E269">
        <v>45</v>
      </c>
      <c r="F269">
        <f t="shared" si="12"/>
        <v>4.7957905455967413</v>
      </c>
      <c r="G269">
        <f t="shared" si="13"/>
        <v>4.5849674786705723</v>
      </c>
      <c r="H269">
        <f t="shared" si="14"/>
        <v>12.829333698625952</v>
      </c>
      <c r="I269">
        <f>CORREL(Tabel13456[Afstand tot spoor (m)],Tabel13456[Geluidsbelasting in dB])</f>
        <v>-0.87002127181522859</v>
      </c>
    </row>
    <row r="270" spans="1:9">
      <c r="A270" s="1">
        <v>361000</v>
      </c>
      <c r="B270">
        <v>105</v>
      </c>
      <c r="C270">
        <v>98</v>
      </c>
      <c r="D270">
        <v>176.4733812731219</v>
      </c>
      <c r="E270">
        <v>44</v>
      </c>
      <c r="F270">
        <f t="shared" si="12"/>
        <v>4.6634390941120669</v>
      </c>
      <c r="G270">
        <f t="shared" si="13"/>
        <v>4.5849674786705723</v>
      </c>
      <c r="H270">
        <f t="shared" si="14"/>
        <v>12.796633237315017</v>
      </c>
      <c r="I270">
        <f>CORREL(Tabel13456[Afstand tot spoor (m)],Tabel13456[Geluidsbelasting in dB])</f>
        <v>-0.87002127181522859</v>
      </c>
    </row>
    <row r="271" spans="1:9">
      <c r="A271" s="1">
        <v>361000</v>
      </c>
      <c r="B271">
        <v>105</v>
      </c>
      <c r="C271">
        <v>98</v>
      </c>
      <c r="D271">
        <v>177.12509647356691</v>
      </c>
      <c r="E271">
        <v>44</v>
      </c>
      <c r="F271">
        <f t="shared" si="12"/>
        <v>4.6634390941120669</v>
      </c>
      <c r="G271">
        <f t="shared" si="13"/>
        <v>4.5849674786705723</v>
      </c>
      <c r="H271">
        <f t="shared" si="14"/>
        <v>12.796633237315017</v>
      </c>
      <c r="I271">
        <f>CORREL(Tabel13456[Afstand tot spoor (m)],Tabel13456[Geluidsbelasting in dB])</f>
        <v>-0.87002127181522859</v>
      </c>
    </row>
    <row r="272" spans="1:9">
      <c r="A272" s="1">
        <v>424000</v>
      </c>
      <c r="B272">
        <v>112</v>
      </c>
      <c r="C272">
        <v>100</v>
      </c>
      <c r="D272">
        <v>179.48998232474511</v>
      </c>
      <c r="E272">
        <v>45</v>
      </c>
      <c r="F272">
        <f t="shared" si="12"/>
        <v>4.7273878187123408</v>
      </c>
      <c r="G272">
        <f t="shared" si="13"/>
        <v>4.6051701859880918</v>
      </c>
      <c r="H272">
        <f t="shared" si="14"/>
        <v>12.957488734214095</v>
      </c>
      <c r="I272">
        <f>CORREL(Tabel13456[Afstand tot spoor (m)],Tabel13456[Geluidsbelasting in dB])</f>
        <v>-0.87002127181522859</v>
      </c>
    </row>
    <row r="273" spans="1:9">
      <c r="A273" s="1">
        <v>412000</v>
      </c>
      <c r="B273">
        <v>124</v>
      </c>
      <c r="C273">
        <v>99</v>
      </c>
      <c r="D273">
        <v>182.77059561771719</v>
      </c>
      <c r="E273">
        <v>46</v>
      </c>
      <c r="F273">
        <f t="shared" si="12"/>
        <v>4.8283137373023015</v>
      </c>
      <c r="G273">
        <f t="shared" si="13"/>
        <v>4.5951198501345898</v>
      </c>
      <c r="H273">
        <f t="shared" si="14"/>
        <v>12.928778628331663</v>
      </c>
      <c r="I273">
        <f>CORREL(Tabel13456[Afstand tot spoor (m)],Tabel13456[Geluidsbelasting in dB])</f>
        <v>-0.87002127181522859</v>
      </c>
    </row>
    <row r="274" spans="1:9">
      <c r="A274" s="1">
        <v>408000</v>
      </c>
      <c r="B274">
        <v>119</v>
      </c>
      <c r="C274">
        <v>86</v>
      </c>
      <c r="D274">
        <v>162.33927350627829</v>
      </c>
      <c r="E274">
        <v>46</v>
      </c>
      <c r="F274">
        <f t="shared" si="12"/>
        <v>4.7874917427820458</v>
      </c>
      <c r="G274">
        <f t="shared" si="13"/>
        <v>4.4543472962535073</v>
      </c>
      <c r="H274">
        <f t="shared" si="14"/>
        <v>12.919022453386299</v>
      </c>
      <c r="I274">
        <f>CORREL(Tabel13456[Afstand tot spoor (m)],Tabel13456[Geluidsbelasting in dB])</f>
        <v>-0.87002127181522859</v>
      </c>
    </row>
    <row r="275" spans="1:9">
      <c r="A275" s="1">
        <v>418000</v>
      </c>
      <c r="B275">
        <v>119</v>
      </c>
      <c r="C275">
        <v>111</v>
      </c>
      <c r="D275">
        <v>157.63258492036459</v>
      </c>
      <c r="E275">
        <v>46</v>
      </c>
      <c r="F275">
        <f t="shared" si="12"/>
        <v>4.7874917427820458</v>
      </c>
      <c r="G275">
        <f t="shared" si="13"/>
        <v>4.7095302013123339</v>
      </c>
      <c r="H275">
        <f t="shared" si="14"/>
        <v>12.943236711506893</v>
      </c>
      <c r="I275">
        <f>CORREL(Tabel13456[Afstand tot spoor (m)],Tabel13456[Geluidsbelasting in dB])</f>
        <v>-0.87002127181522859</v>
      </c>
    </row>
    <row r="276" spans="1:9">
      <c r="A276" s="1">
        <v>412000</v>
      </c>
      <c r="B276">
        <v>120</v>
      </c>
      <c r="C276">
        <v>99</v>
      </c>
      <c r="D276">
        <v>152.60651459844641</v>
      </c>
      <c r="E276">
        <v>46</v>
      </c>
      <c r="F276">
        <f t="shared" si="12"/>
        <v>4.7957905455967413</v>
      </c>
      <c r="G276">
        <f t="shared" si="13"/>
        <v>4.5951198501345898</v>
      </c>
      <c r="H276">
        <f t="shared" si="14"/>
        <v>12.928778628331663</v>
      </c>
      <c r="I276">
        <f>CORREL(Tabel13456[Afstand tot spoor (m)],Tabel13456[Geluidsbelasting in dB])</f>
        <v>-0.87002127181522859</v>
      </c>
    </row>
    <row r="277" spans="1:9">
      <c r="A277" s="1">
        <v>460000</v>
      </c>
      <c r="B277">
        <v>121</v>
      </c>
      <c r="C277">
        <v>111</v>
      </c>
      <c r="D277">
        <v>147.18284115134941</v>
      </c>
      <c r="E277">
        <v>46</v>
      </c>
      <c r="F277">
        <f t="shared" si="12"/>
        <v>4.8040210447332568</v>
      </c>
      <c r="G277">
        <f t="shared" si="13"/>
        <v>4.7095302013123339</v>
      </c>
      <c r="H277">
        <f t="shared" si="14"/>
        <v>13.038981768465277</v>
      </c>
      <c r="I277">
        <f>CORREL(Tabel13456[Afstand tot spoor (m)],Tabel13456[Geluidsbelasting in dB])</f>
        <v>-0.87002127181522859</v>
      </c>
    </row>
    <row r="278" spans="1:9">
      <c r="A278" s="1">
        <v>460000</v>
      </c>
      <c r="B278">
        <v>120</v>
      </c>
      <c r="C278">
        <v>111</v>
      </c>
      <c r="D278">
        <v>142.41076143189059</v>
      </c>
      <c r="E278">
        <v>47</v>
      </c>
      <c r="F278">
        <f t="shared" si="12"/>
        <v>4.7957905455967413</v>
      </c>
      <c r="G278">
        <f t="shared" si="13"/>
        <v>4.7095302013123339</v>
      </c>
      <c r="H278">
        <f t="shared" si="14"/>
        <v>13.038981768465277</v>
      </c>
      <c r="I278">
        <f>CORREL(Tabel13456[Afstand tot spoor (m)],Tabel13456[Geluidsbelasting in dB])</f>
        <v>-0.87002127181522859</v>
      </c>
    </row>
    <row r="279" spans="1:9">
      <c r="A279" s="1">
        <v>410000</v>
      </c>
      <c r="B279">
        <v>122</v>
      </c>
      <c r="C279">
        <v>99</v>
      </c>
      <c r="D279">
        <v>132.60999103827271</v>
      </c>
      <c r="E279">
        <v>48</v>
      </c>
      <c r="F279">
        <f t="shared" si="12"/>
        <v>4.8121843553724171</v>
      </c>
      <c r="G279">
        <f t="shared" si="13"/>
        <v>4.5951198501345898</v>
      </c>
      <c r="H279">
        <f t="shared" si="14"/>
        <v>12.923912438680491</v>
      </c>
      <c r="I279">
        <f>CORREL(Tabel13456[Afstand tot spoor (m)],Tabel13456[Geluidsbelasting in dB])</f>
        <v>-0.87002127181522859</v>
      </c>
    </row>
    <row r="280" spans="1:9">
      <c r="A280" s="1">
        <v>414000</v>
      </c>
      <c r="B280">
        <v>122</v>
      </c>
      <c r="C280">
        <v>100</v>
      </c>
      <c r="D280">
        <v>122.1004096745168</v>
      </c>
      <c r="E280">
        <v>47</v>
      </c>
      <c r="F280">
        <f t="shared" si="12"/>
        <v>4.8121843553724171</v>
      </c>
      <c r="G280">
        <f t="shared" si="13"/>
        <v>4.6051701859880918</v>
      </c>
      <c r="H280">
        <f t="shared" si="14"/>
        <v>12.933621252807452</v>
      </c>
      <c r="I280">
        <f>CORREL(Tabel13456[Afstand tot spoor (m)],Tabel13456[Geluidsbelasting in dB])</f>
        <v>-0.87002127181522859</v>
      </c>
    </row>
    <row r="281" spans="1:9">
      <c r="A281" s="1">
        <v>434000</v>
      </c>
      <c r="B281">
        <v>122</v>
      </c>
      <c r="C281">
        <v>111</v>
      </c>
      <c r="D281">
        <v>117.1784930168598</v>
      </c>
      <c r="E281">
        <v>48</v>
      </c>
      <c r="F281">
        <f t="shared" si="12"/>
        <v>4.8121843553724171</v>
      </c>
      <c r="G281">
        <f t="shared" si="13"/>
        <v>4.7095302013123339</v>
      </c>
      <c r="H281">
        <f t="shared" si="14"/>
        <v>12.980799813082541</v>
      </c>
      <c r="I281">
        <f>CORREL(Tabel13456[Afstand tot spoor (m)],Tabel13456[Geluidsbelasting in dB])</f>
        <v>-0.87002127181522859</v>
      </c>
    </row>
    <row r="282" spans="1:9">
      <c r="A282" s="1">
        <v>413000</v>
      </c>
      <c r="B282">
        <v>125</v>
      </c>
      <c r="C282">
        <v>99</v>
      </c>
      <c r="D282">
        <v>112.5129089037904</v>
      </c>
      <c r="E282">
        <v>48</v>
      </c>
      <c r="F282">
        <f t="shared" si="12"/>
        <v>4.836281906951478</v>
      </c>
      <c r="G282">
        <f t="shared" si="13"/>
        <v>4.5951198501345898</v>
      </c>
      <c r="H282">
        <f t="shared" si="14"/>
        <v>12.931202871943169</v>
      </c>
      <c r="I282">
        <f>CORREL(Tabel13456[Afstand tot spoor (m)],Tabel13456[Geluidsbelasting in dB])</f>
        <v>-0.87002127181522859</v>
      </c>
    </row>
    <row r="283" spans="1:9">
      <c r="A283" s="1">
        <v>432000</v>
      </c>
      <c r="B283">
        <v>126</v>
      </c>
      <c r="C283">
        <v>100</v>
      </c>
      <c r="D283">
        <v>106.8823421798708</v>
      </c>
      <c r="E283">
        <v>49</v>
      </c>
      <c r="F283">
        <f t="shared" si="12"/>
        <v>4.8441870864585912</v>
      </c>
      <c r="G283">
        <f t="shared" si="13"/>
        <v>4.6051701859880918</v>
      </c>
      <c r="H283">
        <f t="shared" si="14"/>
        <v>12.976180867226248</v>
      </c>
      <c r="I283">
        <f>CORREL(Tabel13456[Afstand tot spoor (m)],Tabel13456[Geluidsbelasting in dB])</f>
        <v>-0.87002127181522859</v>
      </c>
    </row>
    <row r="284" spans="1:9">
      <c r="A284" s="1">
        <v>413000</v>
      </c>
      <c r="B284">
        <v>125</v>
      </c>
      <c r="C284">
        <v>113</v>
      </c>
      <c r="D284">
        <v>96.825622734963417</v>
      </c>
      <c r="E284">
        <v>51</v>
      </c>
      <c r="F284">
        <f t="shared" si="12"/>
        <v>4.836281906951478</v>
      </c>
      <c r="G284">
        <f t="shared" si="13"/>
        <v>4.7273878187123408</v>
      </c>
      <c r="H284">
        <f t="shared" si="14"/>
        <v>12.931202871943169</v>
      </c>
      <c r="I284">
        <f>CORREL(Tabel13456[Afstand tot spoor (m)],Tabel13456[Geluidsbelasting in dB])</f>
        <v>-0.87002127181522859</v>
      </c>
    </row>
    <row r="285" spans="1:9">
      <c r="A285" s="1">
        <v>444000</v>
      </c>
      <c r="B285">
        <v>125</v>
      </c>
      <c r="C285">
        <v>111</v>
      </c>
      <c r="D285">
        <v>86.784981635368453</v>
      </c>
      <c r="E285">
        <v>51</v>
      </c>
      <c r="F285">
        <f t="shared" si="12"/>
        <v>4.836281906951478</v>
      </c>
      <c r="G285">
        <f t="shared" si="13"/>
        <v>4.7095302013123339</v>
      </c>
      <c r="H285">
        <f t="shared" si="14"/>
        <v>13.003579841414362</v>
      </c>
      <c r="I285">
        <f>CORREL(Tabel13456[Afstand tot spoor (m)],Tabel13456[Geluidsbelasting in dB])</f>
        <v>-0.87002127181522859</v>
      </c>
    </row>
    <row r="286" spans="1:9">
      <c r="A286" s="1">
        <v>518000</v>
      </c>
      <c r="B286">
        <v>181</v>
      </c>
      <c r="C286">
        <v>111</v>
      </c>
      <c r="D286">
        <v>81.783777054257527</v>
      </c>
      <c r="E286">
        <v>51</v>
      </c>
      <c r="F286">
        <f t="shared" si="12"/>
        <v>5.2040066870767951</v>
      </c>
      <c r="G286">
        <f t="shared" si="13"/>
        <v>4.7095302013123339</v>
      </c>
      <c r="H286">
        <f t="shared" si="14"/>
        <v>13.15773052124162</v>
      </c>
      <c r="I286">
        <f>CORREL(Tabel13456[Afstand tot spoor (m)],Tabel13456[Geluidsbelasting in dB])</f>
        <v>-0.87002127181522859</v>
      </c>
    </row>
    <row r="287" spans="1:9">
      <c r="A287" s="1">
        <v>420000</v>
      </c>
      <c r="B287">
        <v>134</v>
      </c>
      <c r="C287">
        <v>99</v>
      </c>
      <c r="D287">
        <v>74.706891265471</v>
      </c>
      <c r="E287">
        <v>50</v>
      </c>
      <c r="F287">
        <f t="shared" si="12"/>
        <v>4.9052747784384296</v>
      </c>
      <c r="G287">
        <f t="shared" si="13"/>
        <v>4.5951198501345898</v>
      </c>
      <c r="H287">
        <f t="shared" si="14"/>
        <v>12.948009990259552</v>
      </c>
      <c r="I287">
        <f>CORREL(Tabel13456[Afstand tot spoor (m)],Tabel13456[Geluidsbelasting in dB])</f>
        <v>-0.87002127181522859</v>
      </c>
    </row>
    <row r="288" spans="1:9">
      <c r="A288" s="1">
        <v>404000</v>
      </c>
      <c r="B288">
        <v>114</v>
      </c>
      <c r="C288">
        <v>99</v>
      </c>
      <c r="D288">
        <v>86.135074862779945</v>
      </c>
      <c r="E288">
        <v>51</v>
      </c>
      <c r="F288">
        <f t="shared" si="12"/>
        <v>4.7449321283632502</v>
      </c>
      <c r="G288">
        <f t="shared" si="13"/>
        <v>4.5951198501345898</v>
      </c>
      <c r="H288">
        <f t="shared" si="14"/>
        <v>12.909170156943286</v>
      </c>
      <c r="I288">
        <f>CORREL(Tabel13456[Afstand tot spoor (m)],Tabel13456[Geluidsbelasting in dB])</f>
        <v>-0.87002127181522859</v>
      </c>
    </row>
    <row r="289" spans="1:9">
      <c r="A289" s="1">
        <v>403000</v>
      </c>
      <c r="B289">
        <v>113</v>
      </c>
      <c r="C289">
        <v>99</v>
      </c>
      <c r="D289">
        <v>90.728674513130557</v>
      </c>
      <c r="E289">
        <v>51</v>
      </c>
      <c r="F289">
        <f t="shared" si="12"/>
        <v>4.7361984483944957</v>
      </c>
      <c r="G289">
        <f t="shared" si="13"/>
        <v>4.5951198501345898</v>
      </c>
      <c r="H289">
        <f t="shared" si="14"/>
        <v>12.90669184092882</v>
      </c>
      <c r="I289">
        <f>CORREL(Tabel13456[Afstand tot spoor (m)],Tabel13456[Geluidsbelasting in dB])</f>
        <v>-0.87002127181522859</v>
      </c>
    </row>
    <row r="290" spans="1:9">
      <c r="A290" s="1">
        <v>403000</v>
      </c>
      <c r="B290">
        <v>113</v>
      </c>
      <c r="C290">
        <v>99</v>
      </c>
      <c r="D290">
        <v>101.79054719850249</v>
      </c>
      <c r="E290">
        <v>50</v>
      </c>
      <c r="F290">
        <f t="shared" si="12"/>
        <v>4.7361984483944957</v>
      </c>
      <c r="G290">
        <f t="shared" si="13"/>
        <v>4.5951198501345898</v>
      </c>
      <c r="H290">
        <f t="shared" si="14"/>
        <v>12.90669184092882</v>
      </c>
      <c r="I290">
        <f>CORREL(Tabel13456[Afstand tot spoor (m)],Tabel13456[Geluidsbelasting in dB])</f>
        <v>-0.87002127181522859</v>
      </c>
    </row>
    <row r="291" spans="1:9">
      <c r="A291" s="1">
        <v>403000</v>
      </c>
      <c r="B291">
        <v>112</v>
      </c>
      <c r="C291">
        <v>99</v>
      </c>
      <c r="D291">
        <v>105.6530688351483</v>
      </c>
      <c r="E291">
        <v>50</v>
      </c>
      <c r="F291">
        <f t="shared" si="12"/>
        <v>4.7273878187123408</v>
      </c>
      <c r="G291">
        <f t="shared" si="13"/>
        <v>4.5951198501345898</v>
      </c>
      <c r="H291">
        <f t="shared" si="14"/>
        <v>12.90669184092882</v>
      </c>
      <c r="I291">
        <f>CORREL(Tabel13456[Afstand tot spoor (m)],Tabel13456[Geluidsbelasting in dB])</f>
        <v>-0.87002127181522859</v>
      </c>
    </row>
    <row r="292" spans="1:9">
      <c r="A292" s="1">
        <v>404000</v>
      </c>
      <c r="B292">
        <v>113</v>
      </c>
      <c r="C292">
        <v>99</v>
      </c>
      <c r="D292">
        <v>110.9560581891762</v>
      </c>
      <c r="E292">
        <v>48</v>
      </c>
      <c r="F292">
        <f t="shared" si="12"/>
        <v>4.7361984483944957</v>
      </c>
      <c r="G292">
        <f t="shared" si="13"/>
        <v>4.5951198501345898</v>
      </c>
      <c r="H292">
        <f t="shared" si="14"/>
        <v>12.909170156943286</v>
      </c>
      <c r="I292">
        <f>CORREL(Tabel13456[Afstand tot spoor (m)],Tabel13456[Geluidsbelasting in dB])</f>
        <v>-0.87002127181522859</v>
      </c>
    </row>
    <row r="293" spans="1:9">
      <c r="A293" s="1">
        <v>402000</v>
      </c>
      <c r="B293">
        <v>111</v>
      </c>
      <c r="C293">
        <v>99</v>
      </c>
      <c r="D293">
        <v>121.1688037876033</v>
      </c>
      <c r="E293">
        <v>48</v>
      </c>
      <c r="F293">
        <f t="shared" si="12"/>
        <v>4.7184988712950942</v>
      </c>
      <c r="G293">
        <f t="shared" si="13"/>
        <v>4.5951198501345898</v>
      </c>
      <c r="H293">
        <f t="shared" si="14"/>
        <v>12.904207367601158</v>
      </c>
      <c r="I293">
        <f>CORREL(Tabel13456[Afstand tot spoor (m)],Tabel13456[Geluidsbelasting in dB])</f>
        <v>-0.87002127181522859</v>
      </c>
    </row>
    <row r="294" spans="1:9">
      <c r="A294" s="1">
        <v>439000</v>
      </c>
      <c r="B294">
        <v>160</v>
      </c>
      <c r="C294">
        <v>99</v>
      </c>
      <c r="D294">
        <v>124.9325195337741</v>
      </c>
      <c r="E294">
        <v>48</v>
      </c>
      <c r="F294">
        <f t="shared" si="12"/>
        <v>5.0814043649844631</v>
      </c>
      <c r="G294">
        <f t="shared" si="13"/>
        <v>4.5951198501345898</v>
      </c>
      <c r="H294">
        <f t="shared" si="14"/>
        <v>12.992254692057308</v>
      </c>
      <c r="I294">
        <f>CORREL(Tabel13456[Afstand tot spoor (m)],Tabel13456[Geluidsbelasting in dB])</f>
        <v>-0.87002127181522859</v>
      </c>
    </row>
    <row r="295" spans="1:9">
      <c r="A295" s="1">
        <v>364000</v>
      </c>
      <c r="B295">
        <v>109</v>
      </c>
      <c r="C295">
        <v>98</v>
      </c>
      <c r="D295">
        <v>148.34315418707479</v>
      </c>
      <c r="E295">
        <v>46</v>
      </c>
      <c r="F295">
        <f t="shared" si="12"/>
        <v>4.7004803657924166</v>
      </c>
      <c r="G295">
        <f t="shared" si="13"/>
        <v>4.5849674786705723</v>
      </c>
      <c r="H295">
        <f t="shared" si="14"/>
        <v>12.804909146618877</v>
      </c>
      <c r="I295">
        <f>CORREL(Tabel13456[Afstand tot spoor (m)],Tabel13456[Geluidsbelasting in dB])</f>
        <v>-0.87002127181522859</v>
      </c>
    </row>
    <row r="296" spans="1:9">
      <c r="A296" s="1">
        <v>429000</v>
      </c>
      <c r="B296">
        <v>106</v>
      </c>
      <c r="C296">
        <v>110</v>
      </c>
      <c r="D296">
        <v>147.62145869772621</v>
      </c>
      <c r="E296">
        <v>46</v>
      </c>
      <c r="F296">
        <f t="shared" si="12"/>
        <v>4.6728288344619058</v>
      </c>
      <c r="G296">
        <f t="shared" si="13"/>
        <v>4.7004803657924166</v>
      </c>
      <c r="H296">
        <f t="shared" si="14"/>
        <v>12.969212197910155</v>
      </c>
      <c r="I296">
        <f>CORREL(Tabel13456[Afstand tot spoor (m)],Tabel13456[Geluidsbelasting in dB])</f>
        <v>-0.87002127181522859</v>
      </c>
    </row>
    <row r="297" spans="1:9">
      <c r="A297" s="1">
        <v>361000</v>
      </c>
      <c r="B297">
        <v>106</v>
      </c>
      <c r="C297">
        <v>98</v>
      </c>
      <c r="D297">
        <v>144.00944697683951</v>
      </c>
      <c r="E297">
        <v>46</v>
      </c>
      <c r="F297">
        <f t="shared" si="12"/>
        <v>4.6728288344619058</v>
      </c>
      <c r="G297">
        <f t="shared" si="13"/>
        <v>4.5849674786705723</v>
      </c>
      <c r="H297">
        <f t="shared" si="14"/>
        <v>12.796633237315017</v>
      </c>
      <c r="I297">
        <f>CORREL(Tabel13456[Afstand tot spoor (m)],Tabel13456[Geluidsbelasting in dB])</f>
        <v>-0.87002127181522859</v>
      </c>
    </row>
    <row r="298" spans="1:9">
      <c r="A298" s="1">
        <v>404000</v>
      </c>
      <c r="B298">
        <v>106</v>
      </c>
      <c r="C298">
        <v>102</v>
      </c>
      <c r="D298">
        <v>144.06582838980111</v>
      </c>
      <c r="E298">
        <v>46</v>
      </c>
      <c r="F298">
        <f t="shared" si="12"/>
        <v>4.6728288344619058</v>
      </c>
      <c r="G298">
        <f t="shared" si="13"/>
        <v>4.6249728132842707</v>
      </c>
      <c r="H298">
        <f t="shared" si="14"/>
        <v>12.909170156943286</v>
      </c>
      <c r="I298">
        <f>CORREL(Tabel13456[Afstand tot spoor (m)],Tabel13456[Geluidsbelasting in dB])</f>
        <v>-0.87002127181522859</v>
      </c>
    </row>
    <row r="299" spans="1:9">
      <c r="A299" s="1">
        <v>360000</v>
      </c>
      <c r="B299">
        <v>113</v>
      </c>
      <c r="C299">
        <v>94</v>
      </c>
      <c r="D299">
        <v>113.6130384898449</v>
      </c>
      <c r="E299">
        <v>46</v>
      </c>
      <c r="F299">
        <f t="shared" si="12"/>
        <v>4.7361984483944957</v>
      </c>
      <c r="G299">
        <f t="shared" si="13"/>
        <v>4.5432947822700038</v>
      </c>
      <c r="H299">
        <f t="shared" si="14"/>
        <v>12.793859310432293</v>
      </c>
      <c r="I299">
        <f>CORREL(Tabel13456[Afstand tot spoor (m)],Tabel13456[Geluidsbelasting in dB])</f>
        <v>-0.87002127181522859</v>
      </c>
    </row>
    <row r="300" spans="1:9">
      <c r="A300" s="1">
        <v>358000</v>
      </c>
      <c r="B300">
        <v>113</v>
      </c>
      <c r="C300">
        <v>94</v>
      </c>
      <c r="D300">
        <v>110.10260460128499</v>
      </c>
      <c r="E300">
        <v>46</v>
      </c>
      <c r="F300">
        <f t="shared" si="12"/>
        <v>4.7361984483944957</v>
      </c>
      <c r="G300">
        <f t="shared" si="13"/>
        <v>4.5432947822700038</v>
      </c>
      <c r="H300">
        <f t="shared" si="14"/>
        <v>12.788288265382837</v>
      </c>
      <c r="I300">
        <f>CORREL(Tabel13456[Afstand tot spoor (m)],Tabel13456[Geluidsbelasting in dB])</f>
        <v>-0.87002127181522859</v>
      </c>
    </row>
    <row r="301" spans="1:9">
      <c r="A301" s="1">
        <v>358000</v>
      </c>
      <c r="B301">
        <v>113</v>
      </c>
      <c r="C301">
        <v>94</v>
      </c>
      <c r="D301">
        <v>109.97303200183789</v>
      </c>
      <c r="E301">
        <v>47</v>
      </c>
      <c r="F301">
        <f t="shared" si="12"/>
        <v>4.7361984483944957</v>
      </c>
      <c r="G301">
        <f t="shared" si="13"/>
        <v>4.5432947822700038</v>
      </c>
      <c r="H301">
        <f t="shared" si="14"/>
        <v>12.788288265382837</v>
      </c>
      <c r="I301">
        <f>CORREL(Tabel13456[Afstand tot spoor (m)],Tabel13456[Geluidsbelasting in dB])</f>
        <v>-0.87002127181522859</v>
      </c>
    </row>
    <row r="302" spans="1:9">
      <c r="A302" s="1">
        <v>358000</v>
      </c>
      <c r="B302">
        <v>113</v>
      </c>
      <c r="C302">
        <v>94</v>
      </c>
      <c r="D302">
        <v>108.6975833456917</v>
      </c>
      <c r="E302">
        <v>47</v>
      </c>
      <c r="F302">
        <f t="shared" si="12"/>
        <v>4.7361984483944957</v>
      </c>
      <c r="G302">
        <f t="shared" si="13"/>
        <v>4.5432947822700038</v>
      </c>
      <c r="H302">
        <f t="shared" si="14"/>
        <v>12.788288265382837</v>
      </c>
      <c r="I302">
        <f>CORREL(Tabel13456[Afstand tot spoor (m)],Tabel13456[Geluidsbelasting in dB])</f>
        <v>-0.87002127181522859</v>
      </c>
    </row>
    <row r="303" spans="1:9">
      <c r="A303" s="1">
        <v>358000</v>
      </c>
      <c r="B303">
        <v>112</v>
      </c>
      <c r="C303">
        <v>94</v>
      </c>
      <c r="D303">
        <v>106.69493629918691</v>
      </c>
      <c r="E303">
        <v>47</v>
      </c>
      <c r="F303">
        <f t="shared" si="12"/>
        <v>4.7273878187123408</v>
      </c>
      <c r="G303">
        <f t="shared" si="13"/>
        <v>4.5432947822700038</v>
      </c>
      <c r="H303">
        <f t="shared" si="14"/>
        <v>12.788288265382837</v>
      </c>
      <c r="I303">
        <f>CORREL(Tabel13456[Afstand tot spoor (m)],Tabel13456[Geluidsbelasting in dB])</f>
        <v>-0.87002127181522859</v>
      </c>
    </row>
    <row r="304" spans="1:9">
      <c r="A304" s="1">
        <v>355000</v>
      </c>
      <c r="B304">
        <v>109</v>
      </c>
      <c r="C304">
        <v>94</v>
      </c>
      <c r="D304">
        <v>133.60589303937891</v>
      </c>
      <c r="E304">
        <v>48</v>
      </c>
      <c r="F304">
        <f t="shared" si="12"/>
        <v>4.7004803657924166</v>
      </c>
      <c r="G304">
        <f t="shared" si="13"/>
        <v>4.5432947822700038</v>
      </c>
      <c r="H304">
        <f t="shared" si="14"/>
        <v>12.779873068457553</v>
      </c>
      <c r="I304">
        <f>CORREL(Tabel13456[Afstand tot spoor (m)],Tabel13456[Geluidsbelasting in dB])</f>
        <v>-0.87002127181522859</v>
      </c>
    </row>
    <row r="305" spans="1:9">
      <c r="A305" s="1">
        <v>355000</v>
      </c>
      <c r="B305">
        <v>109</v>
      </c>
      <c r="C305">
        <v>94</v>
      </c>
      <c r="D305">
        <v>132.08900093559819</v>
      </c>
      <c r="E305">
        <v>48</v>
      </c>
      <c r="F305">
        <f t="shared" si="12"/>
        <v>4.7004803657924166</v>
      </c>
      <c r="G305">
        <f t="shared" si="13"/>
        <v>4.5432947822700038</v>
      </c>
      <c r="H305">
        <f t="shared" si="14"/>
        <v>12.779873068457553</v>
      </c>
      <c r="I305">
        <f>CORREL(Tabel13456[Afstand tot spoor (m)],Tabel13456[Geluidsbelasting in dB])</f>
        <v>-0.87002127181522859</v>
      </c>
    </row>
    <row r="306" spans="1:9">
      <c r="A306" s="1">
        <v>355000</v>
      </c>
      <c r="B306">
        <v>109</v>
      </c>
      <c r="C306">
        <v>94</v>
      </c>
      <c r="D306">
        <v>128.9102037093428</v>
      </c>
      <c r="E306">
        <v>49</v>
      </c>
      <c r="F306">
        <f t="shared" si="12"/>
        <v>4.7004803657924166</v>
      </c>
      <c r="G306">
        <f t="shared" si="13"/>
        <v>4.5432947822700038</v>
      </c>
      <c r="H306">
        <f t="shared" si="14"/>
        <v>12.779873068457553</v>
      </c>
      <c r="I306">
        <f>CORREL(Tabel13456[Afstand tot spoor (m)],Tabel13456[Geluidsbelasting in dB])</f>
        <v>-0.87002127181522859</v>
      </c>
    </row>
    <row r="307" spans="1:9">
      <c r="A307" s="1">
        <v>386000</v>
      </c>
      <c r="B307">
        <v>105</v>
      </c>
      <c r="C307">
        <v>94</v>
      </c>
      <c r="D307">
        <v>126.4530654138393</v>
      </c>
      <c r="E307">
        <v>50</v>
      </c>
      <c r="F307">
        <f t="shared" si="12"/>
        <v>4.6634390941120669</v>
      </c>
      <c r="G307">
        <f t="shared" si="13"/>
        <v>4.5432947822700038</v>
      </c>
      <c r="H307">
        <f t="shared" si="14"/>
        <v>12.863592648446968</v>
      </c>
      <c r="I307">
        <f>CORREL(Tabel13456[Afstand tot spoor (m)],Tabel13456[Geluidsbelasting in dB])</f>
        <v>-0.87002127181522859</v>
      </c>
    </row>
    <row r="308" spans="1:9">
      <c r="A308" s="1">
        <v>354000</v>
      </c>
      <c r="B308">
        <v>108</v>
      </c>
      <c r="C308">
        <v>94</v>
      </c>
      <c r="D308">
        <v>125.4836208171042</v>
      </c>
      <c r="E308">
        <v>50</v>
      </c>
      <c r="F308">
        <f t="shared" si="12"/>
        <v>4.6913478822291435</v>
      </c>
      <c r="G308">
        <f t="shared" si="13"/>
        <v>4.5432947822700038</v>
      </c>
      <c r="H308">
        <f t="shared" si="14"/>
        <v>12.777052192115912</v>
      </c>
      <c r="I308">
        <f>CORREL(Tabel13456[Afstand tot spoor (m)],Tabel13456[Geluidsbelasting in dB])</f>
        <v>-0.87002127181522859</v>
      </c>
    </row>
    <row r="309" spans="1:9">
      <c r="A309" s="1">
        <v>355000</v>
      </c>
      <c r="B309">
        <v>109</v>
      </c>
      <c r="C309">
        <v>94</v>
      </c>
      <c r="D309">
        <v>124.7078023895196</v>
      </c>
      <c r="E309">
        <v>50</v>
      </c>
      <c r="F309">
        <f t="shared" si="12"/>
        <v>4.7004803657924166</v>
      </c>
      <c r="G309">
        <f t="shared" si="13"/>
        <v>4.5432947822700038</v>
      </c>
      <c r="H309">
        <f t="shared" si="14"/>
        <v>12.779873068457553</v>
      </c>
      <c r="I309">
        <f>CORREL(Tabel13456[Afstand tot spoor (m)],Tabel13456[Geluidsbelasting in dB])</f>
        <v>-0.87002127181522859</v>
      </c>
    </row>
    <row r="310" spans="1:9">
      <c r="A310" s="1">
        <v>355000</v>
      </c>
      <c r="B310">
        <v>108</v>
      </c>
      <c r="C310">
        <v>94</v>
      </c>
      <c r="D310">
        <v>124.4725528689526</v>
      </c>
      <c r="E310">
        <v>50</v>
      </c>
      <c r="F310">
        <f t="shared" si="12"/>
        <v>4.6913478822291435</v>
      </c>
      <c r="G310">
        <f t="shared" si="13"/>
        <v>4.5432947822700038</v>
      </c>
      <c r="H310">
        <f t="shared" si="14"/>
        <v>12.779873068457553</v>
      </c>
      <c r="I310">
        <f>CORREL(Tabel13456[Afstand tot spoor (m)],Tabel13456[Geluidsbelasting in dB])</f>
        <v>-0.87002127181522859</v>
      </c>
    </row>
    <row r="311" spans="1:9">
      <c r="A311" s="1">
        <v>387000</v>
      </c>
      <c r="B311">
        <v>149</v>
      </c>
      <c r="C311">
        <v>94</v>
      </c>
      <c r="D311">
        <v>101.454212967011</v>
      </c>
      <c r="E311">
        <v>55</v>
      </c>
      <c r="F311">
        <f t="shared" si="12"/>
        <v>5.0106352940962555</v>
      </c>
      <c r="G311">
        <f t="shared" si="13"/>
        <v>4.5432947822700038</v>
      </c>
      <c r="H311">
        <f t="shared" si="14"/>
        <v>12.866179972011919</v>
      </c>
      <c r="I311">
        <f>CORREL(Tabel13456[Afstand tot spoor (m)],Tabel13456[Geluidsbelasting in dB])</f>
        <v>-0.87002127181522859</v>
      </c>
    </row>
    <row r="312" spans="1:9">
      <c r="A312" s="1">
        <v>387000</v>
      </c>
      <c r="B312">
        <v>149</v>
      </c>
      <c r="C312">
        <v>94</v>
      </c>
      <c r="D312">
        <v>96.446636028327305</v>
      </c>
      <c r="E312">
        <v>55</v>
      </c>
      <c r="F312">
        <f t="shared" si="12"/>
        <v>5.0106352940962555</v>
      </c>
      <c r="G312">
        <f t="shared" si="13"/>
        <v>4.5432947822700038</v>
      </c>
      <c r="H312">
        <f t="shared" si="14"/>
        <v>12.866179972011919</v>
      </c>
      <c r="I312">
        <f>CORREL(Tabel13456[Afstand tot spoor (m)],Tabel13456[Geluidsbelasting in dB])</f>
        <v>-0.87002127181522859</v>
      </c>
    </row>
    <row r="313" spans="1:9">
      <c r="A313" s="1">
        <v>387000</v>
      </c>
      <c r="B313">
        <v>149</v>
      </c>
      <c r="C313">
        <v>94</v>
      </c>
      <c r="D313">
        <v>91.286630922672643</v>
      </c>
      <c r="E313">
        <v>54</v>
      </c>
      <c r="F313">
        <f t="shared" si="12"/>
        <v>5.0106352940962555</v>
      </c>
      <c r="G313">
        <f t="shared" si="13"/>
        <v>4.5432947822700038</v>
      </c>
      <c r="H313">
        <f t="shared" si="14"/>
        <v>12.866179972011919</v>
      </c>
      <c r="I313">
        <f>CORREL(Tabel13456[Afstand tot spoor (m)],Tabel13456[Geluidsbelasting in dB])</f>
        <v>-0.87002127181522859</v>
      </c>
    </row>
    <row r="314" spans="1:9">
      <c r="A314" s="1">
        <v>382000</v>
      </c>
      <c r="B314">
        <v>124</v>
      </c>
      <c r="C314">
        <v>94</v>
      </c>
      <c r="D314">
        <v>82.024524769654164</v>
      </c>
      <c r="E314">
        <v>55</v>
      </c>
      <c r="F314">
        <f t="shared" si="12"/>
        <v>4.8283137373023015</v>
      </c>
      <c r="G314">
        <f t="shared" si="13"/>
        <v>4.5432947822700038</v>
      </c>
      <c r="H314">
        <f t="shared" si="14"/>
        <v>12.853175887588712</v>
      </c>
      <c r="I314">
        <f>CORREL(Tabel13456[Afstand tot spoor (m)],Tabel13456[Geluidsbelasting in dB])</f>
        <v>-0.87002127181522859</v>
      </c>
    </row>
    <row r="315" spans="1:9">
      <c r="A315" s="1">
        <v>384000</v>
      </c>
      <c r="B315">
        <v>123</v>
      </c>
      <c r="C315">
        <v>94</v>
      </c>
      <c r="D315">
        <v>64.714955557915971</v>
      </c>
      <c r="E315">
        <v>59</v>
      </c>
      <c r="F315">
        <f t="shared" si="12"/>
        <v>4.8202815656050371</v>
      </c>
      <c r="G315">
        <f t="shared" si="13"/>
        <v>4.5432947822700038</v>
      </c>
      <c r="H315">
        <f t="shared" si="14"/>
        <v>12.858397831569864</v>
      </c>
      <c r="I315">
        <f>CORREL(Tabel13456[Afstand tot spoor (m)],Tabel13456[Geluidsbelasting in dB])</f>
        <v>-0.87002127181522859</v>
      </c>
    </row>
    <row r="316" spans="1:9">
      <c r="A316" s="1">
        <v>449000</v>
      </c>
      <c r="B316">
        <v>135</v>
      </c>
      <c r="C316">
        <v>109</v>
      </c>
      <c r="D316">
        <v>97.206665106062047</v>
      </c>
      <c r="E316">
        <v>51</v>
      </c>
      <c r="F316">
        <f t="shared" si="12"/>
        <v>4.9126548857360524</v>
      </c>
      <c r="G316">
        <f t="shared" si="13"/>
        <v>4.6913478822291435</v>
      </c>
      <c r="H316">
        <f t="shared" si="14"/>
        <v>13.01477816672439</v>
      </c>
      <c r="I316">
        <f>CORREL(Tabel13456[Afstand tot spoor (m)],Tabel13456[Geluidsbelasting in dB])</f>
        <v>-0.87002127181522859</v>
      </c>
    </row>
    <row r="317" spans="1:9">
      <c r="A317" s="1">
        <v>448000</v>
      </c>
      <c r="B317">
        <v>135</v>
      </c>
      <c r="C317">
        <v>109</v>
      </c>
      <c r="D317">
        <v>91.089208771582648</v>
      </c>
      <c r="E317">
        <v>51</v>
      </c>
      <c r="F317">
        <f t="shared" si="12"/>
        <v>4.9126548857360524</v>
      </c>
      <c r="G317">
        <f t="shared" si="13"/>
        <v>4.6913478822291435</v>
      </c>
      <c r="H317">
        <f t="shared" si="14"/>
        <v>13.012548511397123</v>
      </c>
      <c r="I317">
        <f>CORREL(Tabel13456[Afstand tot spoor (m)],Tabel13456[Geluidsbelasting in dB])</f>
        <v>-0.87002127181522859</v>
      </c>
    </row>
    <row r="318" spans="1:9">
      <c r="A318" s="1">
        <v>428000</v>
      </c>
      <c r="B318">
        <v>135</v>
      </c>
      <c r="C318">
        <v>109</v>
      </c>
      <c r="D318">
        <v>85.426276010446628</v>
      </c>
      <c r="E318">
        <v>53</v>
      </c>
      <c r="F318">
        <f t="shared" si="12"/>
        <v>4.9126548857360524</v>
      </c>
      <c r="G318">
        <f t="shared" si="13"/>
        <v>4.6913478822291435</v>
      </c>
      <c r="H318">
        <f t="shared" si="14"/>
        <v>12.966878474563934</v>
      </c>
      <c r="I318">
        <f>CORREL(Tabel13456[Afstand tot spoor (m)],Tabel13456[Geluidsbelasting in dB])</f>
        <v>-0.87002127181522859</v>
      </c>
    </row>
    <row r="319" spans="1:9">
      <c r="A319" s="1">
        <v>366000</v>
      </c>
      <c r="B319">
        <v>122</v>
      </c>
      <c r="C319">
        <v>94</v>
      </c>
      <c r="D319">
        <v>45.582501276074908</v>
      </c>
      <c r="E319">
        <v>63</v>
      </c>
      <c r="F319">
        <f t="shared" si="12"/>
        <v>4.8121843553724171</v>
      </c>
      <c r="G319">
        <f t="shared" si="13"/>
        <v>4.5432947822700038</v>
      </c>
      <c r="H319">
        <f t="shared" si="14"/>
        <v>12.810388612383504</v>
      </c>
      <c r="I319">
        <f>CORREL(Tabel13456[Afstand tot spoor (m)],Tabel13456[Geluidsbelasting in dB])</f>
        <v>-0.87002127181522859</v>
      </c>
    </row>
    <row r="320" spans="1:9">
      <c r="A320" s="1">
        <v>410000</v>
      </c>
      <c r="B320">
        <v>122</v>
      </c>
      <c r="C320">
        <v>99</v>
      </c>
      <c r="D320">
        <v>219.9929559710647</v>
      </c>
      <c r="E320">
        <v>44</v>
      </c>
      <c r="F320">
        <f t="shared" si="12"/>
        <v>4.8121843553724171</v>
      </c>
      <c r="G320">
        <f t="shared" si="13"/>
        <v>4.5951198501345898</v>
      </c>
      <c r="H320">
        <f t="shared" si="14"/>
        <v>12.923912438680491</v>
      </c>
      <c r="I320">
        <f>CORREL(Tabel13456[Afstand tot spoor (m)],Tabel13456[Geluidsbelasting in dB])</f>
        <v>-0.87002127181522859</v>
      </c>
    </row>
    <row r="321" spans="1:9">
      <c r="A321" s="1">
        <v>411000</v>
      </c>
      <c r="B321">
        <v>118</v>
      </c>
      <c r="C321">
        <v>99</v>
      </c>
      <c r="D321">
        <v>209.96041379028941</v>
      </c>
      <c r="E321">
        <v>45</v>
      </c>
      <c r="F321">
        <f t="shared" si="12"/>
        <v>4.7791234931115296</v>
      </c>
      <c r="G321">
        <f t="shared" si="13"/>
        <v>4.5951198501345898</v>
      </c>
      <c r="H321">
        <f t="shared" si="14"/>
        <v>12.926348493478372</v>
      </c>
      <c r="I321">
        <f>CORREL(Tabel13456[Afstand tot spoor (m)],Tabel13456[Geluidsbelasting in dB])</f>
        <v>-0.87002127181522859</v>
      </c>
    </row>
    <row r="322" spans="1:9">
      <c r="A322" s="1">
        <v>407000</v>
      </c>
      <c r="B322">
        <v>118</v>
      </c>
      <c r="C322">
        <v>99</v>
      </c>
      <c r="D322">
        <v>204.38310461861539</v>
      </c>
      <c r="E322">
        <v>45</v>
      </c>
      <c r="F322">
        <f t="shared" ref="F322:F385" si="15">LN(1+B322)</f>
        <v>4.7791234931115296</v>
      </c>
      <c r="G322">
        <f t="shared" ref="G322:G385" si="16">LN(C322)</f>
        <v>4.5951198501345898</v>
      </c>
      <c r="H322">
        <f t="shared" ref="H322:H385" si="17">LN(A322)</f>
        <v>12.916568464424731</v>
      </c>
      <c r="I322">
        <f>CORREL(Tabel13456[Afstand tot spoor (m)],Tabel13456[Geluidsbelasting in dB])</f>
        <v>-0.87002127181522859</v>
      </c>
    </row>
    <row r="323" spans="1:9">
      <c r="A323" s="1">
        <v>410000</v>
      </c>
      <c r="B323">
        <v>119</v>
      </c>
      <c r="C323">
        <v>99</v>
      </c>
      <c r="D323">
        <v>202.54026147384761</v>
      </c>
      <c r="E323">
        <v>45</v>
      </c>
      <c r="F323">
        <f t="shared" si="15"/>
        <v>4.7874917427820458</v>
      </c>
      <c r="G323">
        <f t="shared" si="16"/>
        <v>4.5951198501345898</v>
      </c>
      <c r="H323">
        <f t="shared" si="17"/>
        <v>12.923912438680491</v>
      </c>
      <c r="I323">
        <f>CORREL(Tabel13456[Afstand tot spoor (m)],Tabel13456[Geluidsbelasting in dB])</f>
        <v>-0.87002127181522859</v>
      </c>
    </row>
    <row r="324" spans="1:9">
      <c r="A324" s="1">
        <v>409000</v>
      </c>
      <c r="B324">
        <v>114</v>
      </c>
      <c r="C324">
        <v>99</v>
      </c>
      <c r="D324">
        <v>207.95353952640181</v>
      </c>
      <c r="E324">
        <v>45</v>
      </c>
      <c r="F324">
        <f t="shared" si="15"/>
        <v>4.7449321283632502</v>
      </c>
      <c r="G324">
        <f t="shared" si="16"/>
        <v>4.5951198501345898</v>
      </c>
      <c r="H324">
        <f t="shared" si="17"/>
        <v>12.921470435024938</v>
      </c>
      <c r="I324">
        <f>CORREL(Tabel13456[Afstand tot spoor (m)],Tabel13456[Geluidsbelasting in dB])</f>
        <v>-0.87002127181522859</v>
      </c>
    </row>
    <row r="325" spans="1:9">
      <c r="A325" s="1">
        <v>346000</v>
      </c>
      <c r="B325">
        <v>109</v>
      </c>
      <c r="C325">
        <v>84</v>
      </c>
      <c r="D325">
        <v>183.43607221474679</v>
      </c>
      <c r="E325">
        <v>49</v>
      </c>
      <c r="F325">
        <f t="shared" si="15"/>
        <v>4.7004803657924166</v>
      </c>
      <c r="G325">
        <f t="shared" si="16"/>
        <v>4.4308167988433134</v>
      </c>
      <c r="H325">
        <f t="shared" si="17"/>
        <v>12.754194054039861</v>
      </c>
      <c r="I325">
        <f>CORREL(Tabel13456[Afstand tot spoor (m)],Tabel13456[Geluidsbelasting in dB])</f>
        <v>-0.87002127181522859</v>
      </c>
    </row>
    <row r="326" spans="1:9">
      <c r="A326" s="1">
        <v>350000</v>
      </c>
      <c r="B326">
        <v>109</v>
      </c>
      <c r="C326">
        <v>84</v>
      </c>
      <c r="D326">
        <v>178.50437993768699</v>
      </c>
      <c r="E326">
        <v>49</v>
      </c>
      <c r="F326">
        <f t="shared" si="15"/>
        <v>4.7004803657924166</v>
      </c>
      <c r="G326">
        <f t="shared" si="16"/>
        <v>4.4308167988433134</v>
      </c>
      <c r="H326">
        <f t="shared" si="17"/>
        <v>12.765688433465597</v>
      </c>
      <c r="I326">
        <f>CORREL(Tabel13456[Afstand tot spoor (m)],Tabel13456[Geluidsbelasting in dB])</f>
        <v>-0.87002127181522859</v>
      </c>
    </row>
    <row r="327" spans="1:9">
      <c r="A327" s="1">
        <v>362000</v>
      </c>
      <c r="B327">
        <v>118</v>
      </c>
      <c r="C327">
        <v>94</v>
      </c>
      <c r="D327">
        <v>45.361589522436923</v>
      </c>
      <c r="E327">
        <v>61</v>
      </c>
      <c r="F327">
        <f t="shared" si="15"/>
        <v>4.7791234931115296</v>
      </c>
      <c r="G327">
        <f t="shared" si="16"/>
        <v>4.5432947822700038</v>
      </c>
      <c r="H327">
        <f t="shared" si="17"/>
        <v>12.799399490807907</v>
      </c>
      <c r="I327">
        <f>CORREL(Tabel13456[Afstand tot spoor (m)],Tabel13456[Geluidsbelasting in dB])</f>
        <v>-0.87002127181522859</v>
      </c>
    </row>
    <row r="328" spans="1:9">
      <c r="A328" s="1">
        <v>362000</v>
      </c>
      <c r="B328">
        <v>118</v>
      </c>
      <c r="C328">
        <v>94</v>
      </c>
      <c r="D328">
        <v>46.013295144274608</v>
      </c>
      <c r="E328">
        <v>59</v>
      </c>
      <c r="F328">
        <f t="shared" si="15"/>
        <v>4.7791234931115296</v>
      </c>
      <c r="G328">
        <f t="shared" si="16"/>
        <v>4.5432947822700038</v>
      </c>
      <c r="H328">
        <f t="shared" si="17"/>
        <v>12.799399490807907</v>
      </c>
      <c r="I328">
        <f>CORREL(Tabel13456[Afstand tot spoor (m)],Tabel13456[Geluidsbelasting in dB])</f>
        <v>-0.87002127181522859</v>
      </c>
    </row>
    <row r="329" spans="1:9">
      <c r="A329" s="1">
        <v>362000</v>
      </c>
      <c r="B329">
        <v>118</v>
      </c>
      <c r="C329">
        <v>94</v>
      </c>
      <c r="D329">
        <v>45.59016583823896</v>
      </c>
      <c r="E329">
        <v>59</v>
      </c>
      <c r="F329">
        <f t="shared" si="15"/>
        <v>4.7791234931115296</v>
      </c>
      <c r="G329">
        <f t="shared" si="16"/>
        <v>4.5432947822700038</v>
      </c>
      <c r="H329">
        <f t="shared" si="17"/>
        <v>12.799399490807907</v>
      </c>
      <c r="I329">
        <f>CORREL(Tabel13456[Afstand tot spoor (m)],Tabel13456[Geluidsbelasting in dB])</f>
        <v>-0.87002127181522859</v>
      </c>
    </row>
    <row r="330" spans="1:9">
      <c r="A330" s="1">
        <v>362000</v>
      </c>
      <c r="B330">
        <v>118</v>
      </c>
      <c r="C330">
        <v>94</v>
      </c>
      <c r="D330">
        <v>45.663866227523869</v>
      </c>
      <c r="E330">
        <v>59</v>
      </c>
      <c r="F330">
        <f t="shared" si="15"/>
        <v>4.7791234931115296</v>
      </c>
      <c r="G330">
        <f t="shared" si="16"/>
        <v>4.5432947822700038</v>
      </c>
      <c r="H330">
        <f t="shared" si="17"/>
        <v>12.799399490807907</v>
      </c>
      <c r="I330">
        <f>CORREL(Tabel13456[Afstand tot spoor (m)],Tabel13456[Geluidsbelasting in dB])</f>
        <v>-0.87002127181522859</v>
      </c>
    </row>
    <row r="331" spans="1:9">
      <c r="A331" s="1">
        <v>362000</v>
      </c>
      <c r="B331">
        <v>118</v>
      </c>
      <c r="C331">
        <v>94</v>
      </c>
      <c r="D331">
        <v>43.863573940268481</v>
      </c>
      <c r="E331">
        <v>59</v>
      </c>
      <c r="F331">
        <f t="shared" si="15"/>
        <v>4.7791234931115296</v>
      </c>
      <c r="G331">
        <f t="shared" si="16"/>
        <v>4.5432947822700038</v>
      </c>
      <c r="H331">
        <f t="shared" si="17"/>
        <v>12.799399490807907</v>
      </c>
      <c r="I331">
        <f>CORREL(Tabel13456[Afstand tot spoor (m)],Tabel13456[Geluidsbelasting in dB])</f>
        <v>-0.87002127181522859</v>
      </c>
    </row>
    <row r="332" spans="1:9">
      <c r="A332" s="1">
        <v>362000</v>
      </c>
      <c r="B332">
        <v>118</v>
      </c>
      <c r="C332">
        <v>94</v>
      </c>
      <c r="D332">
        <v>46.240217988963238</v>
      </c>
      <c r="E332">
        <v>58</v>
      </c>
      <c r="F332">
        <f t="shared" si="15"/>
        <v>4.7791234931115296</v>
      </c>
      <c r="G332">
        <f t="shared" si="16"/>
        <v>4.5432947822700038</v>
      </c>
      <c r="H332">
        <f t="shared" si="17"/>
        <v>12.799399490807907</v>
      </c>
      <c r="I332">
        <f>CORREL(Tabel13456[Afstand tot spoor (m)],Tabel13456[Geluidsbelasting in dB])</f>
        <v>-0.87002127181522859</v>
      </c>
    </row>
    <row r="333" spans="1:9">
      <c r="A333" s="1">
        <v>358000</v>
      </c>
      <c r="B333">
        <v>112</v>
      </c>
      <c r="C333">
        <v>90</v>
      </c>
      <c r="D333">
        <v>77.934640305881743</v>
      </c>
      <c r="E333">
        <v>50</v>
      </c>
      <c r="F333">
        <f t="shared" si="15"/>
        <v>4.7273878187123408</v>
      </c>
      <c r="G333">
        <f t="shared" si="16"/>
        <v>4.499809670330265</v>
      </c>
      <c r="H333">
        <f t="shared" si="17"/>
        <v>12.788288265382837</v>
      </c>
      <c r="I333">
        <f>CORREL(Tabel13456[Afstand tot spoor (m)],Tabel13456[Geluidsbelasting in dB])</f>
        <v>-0.87002127181522859</v>
      </c>
    </row>
    <row r="334" spans="1:9">
      <c r="A334" s="1">
        <v>358000</v>
      </c>
      <c r="B334">
        <v>112</v>
      </c>
      <c r="C334">
        <v>90</v>
      </c>
      <c r="D334">
        <v>78.321365841887527</v>
      </c>
      <c r="E334">
        <v>50</v>
      </c>
      <c r="F334">
        <f t="shared" si="15"/>
        <v>4.7273878187123408</v>
      </c>
      <c r="G334">
        <f t="shared" si="16"/>
        <v>4.499809670330265</v>
      </c>
      <c r="H334">
        <f t="shared" si="17"/>
        <v>12.788288265382837</v>
      </c>
      <c r="I334">
        <f>CORREL(Tabel13456[Afstand tot spoor (m)],Tabel13456[Geluidsbelasting in dB])</f>
        <v>-0.87002127181522859</v>
      </c>
    </row>
    <row r="335" spans="1:9">
      <c r="A335" s="1">
        <v>358000</v>
      </c>
      <c r="B335">
        <v>112</v>
      </c>
      <c r="C335">
        <v>90</v>
      </c>
      <c r="D335">
        <v>80.452789083575169</v>
      </c>
      <c r="E335">
        <v>49</v>
      </c>
      <c r="F335">
        <f t="shared" si="15"/>
        <v>4.7273878187123408</v>
      </c>
      <c r="G335">
        <f t="shared" si="16"/>
        <v>4.499809670330265</v>
      </c>
      <c r="H335">
        <f t="shared" si="17"/>
        <v>12.788288265382837</v>
      </c>
      <c r="I335">
        <f>CORREL(Tabel13456[Afstand tot spoor (m)],Tabel13456[Geluidsbelasting in dB])</f>
        <v>-0.87002127181522859</v>
      </c>
    </row>
    <row r="336" spans="1:9">
      <c r="A336" s="1">
        <v>358000</v>
      </c>
      <c r="B336">
        <v>112</v>
      </c>
      <c r="C336">
        <v>90</v>
      </c>
      <c r="D336">
        <v>81.03388348807465</v>
      </c>
      <c r="E336">
        <v>48</v>
      </c>
      <c r="F336">
        <f t="shared" si="15"/>
        <v>4.7273878187123408</v>
      </c>
      <c r="G336">
        <f t="shared" si="16"/>
        <v>4.499809670330265</v>
      </c>
      <c r="H336">
        <f t="shared" si="17"/>
        <v>12.788288265382837</v>
      </c>
      <c r="I336">
        <f>CORREL(Tabel13456[Afstand tot spoor (m)],Tabel13456[Geluidsbelasting in dB])</f>
        <v>-0.87002127181522859</v>
      </c>
    </row>
    <row r="337" spans="1:9">
      <c r="A337" s="1">
        <v>358000</v>
      </c>
      <c r="B337">
        <v>112</v>
      </c>
      <c r="C337">
        <v>90</v>
      </c>
      <c r="D337">
        <v>83.192282415209519</v>
      </c>
      <c r="E337">
        <v>47</v>
      </c>
      <c r="F337">
        <f t="shared" si="15"/>
        <v>4.7273878187123408</v>
      </c>
      <c r="G337">
        <f t="shared" si="16"/>
        <v>4.499809670330265</v>
      </c>
      <c r="H337">
        <f t="shared" si="17"/>
        <v>12.788288265382837</v>
      </c>
      <c r="I337">
        <f>CORREL(Tabel13456[Afstand tot spoor (m)],Tabel13456[Geluidsbelasting in dB])</f>
        <v>-0.87002127181522859</v>
      </c>
    </row>
    <row r="338" spans="1:9">
      <c r="A338" s="1">
        <v>358000</v>
      </c>
      <c r="B338">
        <v>112</v>
      </c>
      <c r="C338">
        <v>90</v>
      </c>
      <c r="D338">
        <v>85.387020318326719</v>
      </c>
      <c r="E338">
        <v>46</v>
      </c>
      <c r="F338">
        <f t="shared" si="15"/>
        <v>4.7273878187123408</v>
      </c>
      <c r="G338">
        <f t="shared" si="16"/>
        <v>4.499809670330265</v>
      </c>
      <c r="H338">
        <f t="shared" si="17"/>
        <v>12.788288265382837</v>
      </c>
      <c r="I338">
        <f>CORREL(Tabel13456[Afstand tot spoor (m)],Tabel13456[Geluidsbelasting in dB])</f>
        <v>-0.87002127181522859</v>
      </c>
    </row>
    <row r="339" spans="1:9">
      <c r="A339" s="1">
        <v>402000</v>
      </c>
      <c r="B339">
        <v>111</v>
      </c>
      <c r="C339">
        <v>98</v>
      </c>
      <c r="D339">
        <v>122.99993647460791</v>
      </c>
      <c r="E339">
        <v>47</v>
      </c>
      <c r="F339">
        <f t="shared" si="15"/>
        <v>4.7184988712950942</v>
      </c>
      <c r="G339">
        <f t="shared" si="16"/>
        <v>4.5849674786705723</v>
      </c>
      <c r="H339">
        <f t="shared" si="17"/>
        <v>12.904207367601158</v>
      </c>
      <c r="I339">
        <f>CORREL(Tabel13456[Afstand tot spoor (m)],Tabel13456[Geluidsbelasting in dB])</f>
        <v>-0.87002127181522859</v>
      </c>
    </row>
    <row r="340" spans="1:9">
      <c r="A340" s="1">
        <v>420000</v>
      </c>
      <c r="B340">
        <v>105</v>
      </c>
      <c r="C340">
        <v>101</v>
      </c>
      <c r="D340">
        <v>110.5307373373588</v>
      </c>
      <c r="E340">
        <v>47</v>
      </c>
      <c r="F340">
        <f t="shared" si="15"/>
        <v>4.6634390941120669</v>
      </c>
      <c r="G340">
        <f t="shared" si="16"/>
        <v>4.6151205168412597</v>
      </c>
      <c r="H340">
        <f t="shared" si="17"/>
        <v>12.948009990259552</v>
      </c>
      <c r="I340">
        <f>CORREL(Tabel13456[Afstand tot spoor (m)],Tabel13456[Geluidsbelasting in dB])</f>
        <v>-0.87002127181522859</v>
      </c>
    </row>
    <row r="341" spans="1:9">
      <c r="A341" s="1">
        <v>361000</v>
      </c>
      <c r="B341">
        <v>105</v>
      </c>
      <c r="C341">
        <v>98</v>
      </c>
      <c r="D341">
        <v>101.196005683832</v>
      </c>
      <c r="E341">
        <v>49</v>
      </c>
      <c r="F341">
        <f t="shared" si="15"/>
        <v>4.6634390941120669</v>
      </c>
      <c r="G341">
        <f t="shared" si="16"/>
        <v>4.5849674786705723</v>
      </c>
      <c r="H341">
        <f t="shared" si="17"/>
        <v>12.796633237315017</v>
      </c>
      <c r="I341">
        <f>CORREL(Tabel13456[Afstand tot spoor (m)],Tabel13456[Geluidsbelasting in dB])</f>
        <v>-0.87002127181522859</v>
      </c>
    </row>
    <row r="342" spans="1:9">
      <c r="A342" s="1">
        <v>402000</v>
      </c>
      <c r="B342">
        <v>107</v>
      </c>
      <c r="C342">
        <v>101</v>
      </c>
      <c r="D342">
        <v>96.102823295118839</v>
      </c>
      <c r="E342">
        <v>49</v>
      </c>
      <c r="F342">
        <f t="shared" si="15"/>
        <v>4.6821312271242199</v>
      </c>
      <c r="G342">
        <f t="shared" si="16"/>
        <v>4.6151205168412597</v>
      </c>
      <c r="H342">
        <f t="shared" si="17"/>
        <v>12.904207367601158</v>
      </c>
      <c r="I342">
        <f>CORREL(Tabel13456[Afstand tot spoor (m)],Tabel13456[Geluidsbelasting in dB])</f>
        <v>-0.87002127181522859</v>
      </c>
    </row>
    <row r="343" spans="1:9">
      <c r="A343" s="1">
        <v>387000</v>
      </c>
      <c r="B343">
        <v>106</v>
      </c>
      <c r="C343">
        <v>101</v>
      </c>
      <c r="D343">
        <v>90.754514920795913</v>
      </c>
      <c r="E343">
        <v>49</v>
      </c>
      <c r="F343">
        <f t="shared" si="15"/>
        <v>4.6728288344619058</v>
      </c>
      <c r="G343">
        <f t="shared" si="16"/>
        <v>4.6151205168412597</v>
      </c>
      <c r="H343">
        <f t="shared" si="17"/>
        <v>12.866179972011919</v>
      </c>
      <c r="I343">
        <f>CORREL(Tabel13456[Afstand tot spoor (m)],Tabel13456[Geluidsbelasting in dB])</f>
        <v>-0.87002127181522859</v>
      </c>
    </row>
    <row r="344" spans="1:9">
      <c r="A344" s="1">
        <v>396000</v>
      </c>
      <c r="B344">
        <v>106</v>
      </c>
      <c r="C344">
        <v>98</v>
      </c>
      <c r="D344">
        <v>86.011674753939275</v>
      </c>
      <c r="E344">
        <v>49</v>
      </c>
      <c r="F344">
        <f t="shared" si="15"/>
        <v>4.6728288344619058</v>
      </c>
      <c r="G344">
        <f t="shared" si="16"/>
        <v>4.5849674786705723</v>
      </c>
      <c r="H344">
        <f t="shared" si="17"/>
        <v>12.889169490236618</v>
      </c>
      <c r="I344">
        <f>CORREL(Tabel13456[Afstand tot spoor (m)],Tabel13456[Geluidsbelasting in dB])</f>
        <v>-0.87002127181522859</v>
      </c>
    </row>
    <row r="345" spans="1:9">
      <c r="A345" s="1">
        <v>432000</v>
      </c>
      <c r="B345">
        <v>106</v>
      </c>
      <c r="C345">
        <v>112</v>
      </c>
      <c r="D345">
        <v>81.814304812947967</v>
      </c>
      <c r="E345">
        <v>49</v>
      </c>
      <c r="F345">
        <f t="shared" si="15"/>
        <v>4.6728288344619058</v>
      </c>
      <c r="G345">
        <f t="shared" si="16"/>
        <v>4.7184988712950942</v>
      </c>
      <c r="H345">
        <f t="shared" si="17"/>
        <v>12.976180867226248</v>
      </c>
      <c r="I345">
        <f>CORREL(Tabel13456[Afstand tot spoor (m)],Tabel13456[Geluidsbelasting in dB])</f>
        <v>-0.87002127181522859</v>
      </c>
    </row>
    <row r="346" spans="1:9">
      <c r="A346" s="1">
        <v>373000</v>
      </c>
      <c r="B346">
        <v>120</v>
      </c>
      <c r="C346">
        <v>98</v>
      </c>
      <c r="D346">
        <v>76.413058190839294</v>
      </c>
      <c r="E346">
        <v>49</v>
      </c>
      <c r="F346">
        <f t="shared" si="15"/>
        <v>4.7957905455967413</v>
      </c>
      <c r="G346">
        <f t="shared" si="16"/>
        <v>4.5849674786705723</v>
      </c>
      <c r="H346">
        <f t="shared" si="17"/>
        <v>12.829333698625952</v>
      </c>
      <c r="I346">
        <f>CORREL(Tabel13456[Afstand tot spoor (m)],Tabel13456[Geluidsbelasting in dB])</f>
        <v>-0.87002127181522859</v>
      </c>
    </row>
    <row r="347" spans="1:9">
      <c r="A347" s="1">
        <v>350000</v>
      </c>
      <c r="B347">
        <v>103</v>
      </c>
      <c r="C347">
        <v>94</v>
      </c>
      <c r="D347">
        <v>47.133755180974013</v>
      </c>
      <c r="E347">
        <v>58</v>
      </c>
      <c r="F347">
        <f t="shared" si="15"/>
        <v>4.6443908991413725</v>
      </c>
      <c r="G347">
        <f t="shared" si="16"/>
        <v>4.5432947822700038</v>
      </c>
      <c r="H347">
        <f t="shared" si="17"/>
        <v>12.765688433465597</v>
      </c>
      <c r="I347">
        <f>CORREL(Tabel13456[Afstand tot spoor (m)],Tabel13456[Geluidsbelasting in dB])</f>
        <v>-0.87002127181522859</v>
      </c>
    </row>
    <row r="348" spans="1:9">
      <c r="A348" s="1">
        <v>350000</v>
      </c>
      <c r="B348">
        <v>103</v>
      </c>
      <c r="C348">
        <v>94</v>
      </c>
      <c r="D348">
        <v>44.719192628839863</v>
      </c>
      <c r="E348">
        <v>58</v>
      </c>
      <c r="F348">
        <f t="shared" si="15"/>
        <v>4.6443908991413725</v>
      </c>
      <c r="G348">
        <f t="shared" si="16"/>
        <v>4.5432947822700038</v>
      </c>
      <c r="H348">
        <f t="shared" si="17"/>
        <v>12.765688433465597</v>
      </c>
      <c r="I348">
        <f>CORREL(Tabel13456[Afstand tot spoor (m)],Tabel13456[Geluidsbelasting in dB])</f>
        <v>-0.87002127181522859</v>
      </c>
    </row>
    <row r="349" spans="1:9">
      <c r="A349" s="1">
        <v>351000</v>
      </c>
      <c r="B349">
        <v>104</v>
      </c>
      <c r="C349">
        <v>94</v>
      </c>
      <c r="D349">
        <v>45.12006032129046</v>
      </c>
      <c r="E349">
        <v>59</v>
      </c>
      <c r="F349">
        <f t="shared" si="15"/>
        <v>4.6539603501575231</v>
      </c>
      <c r="G349">
        <f t="shared" si="16"/>
        <v>4.5432947822700038</v>
      </c>
      <c r="H349">
        <f t="shared" si="17"/>
        <v>12.768541502448002</v>
      </c>
      <c r="I349">
        <f>CORREL(Tabel13456[Afstand tot spoor (m)],Tabel13456[Geluidsbelasting in dB])</f>
        <v>-0.87002127181522859</v>
      </c>
    </row>
    <row r="350" spans="1:9">
      <c r="A350" s="1">
        <v>382000</v>
      </c>
      <c r="B350">
        <v>100</v>
      </c>
      <c r="C350">
        <v>94</v>
      </c>
      <c r="D350">
        <v>44.763229765426509</v>
      </c>
      <c r="E350">
        <v>59</v>
      </c>
      <c r="F350">
        <f t="shared" si="15"/>
        <v>4.6151205168412597</v>
      </c>
      <c r="G350">
        <f t="shared" si="16"/>
        <v>4.5432947822700038</v>
      </c>
      <c r="H350">
        <f t="shared" si="17"/>
        <v>12.853175887588712</v>
      </c>
      <c r="I350">
        <f>CORREL(Tabel13456[Afstand tot spoor (m)],Tabel13456[Geluidsbelasting in dB])</f>
        <v>-0.87002127181522859</v>
      </c>
    </row>
    <row r="351" spans="1:9">
      <c r="A351" s="1">
        <v>362000</v>
      </c>
      <c r="B351">
        <v>117</v>
      </c>
      <c r="C351">
        <v>94</v>
      </c>
      <c r="D351">
        <v>44.405702881860847</v>
      </c>
      <c r="E351">
        <v>58</v>
      </c>
      <c r="F351">
        <f t="shared" si="15"/>
        <v>4.7706846244656651</v>
      </c>
      <c r="G351">
        <f t="shared" si="16"/>
        <v>4.5432947822700038</v>
      </c>
      <c r="H351">
        <f t="shared" si="17"/>
        <v>12.799399490807907</v>
      </c>
      <c r="I351">
        <f>CORREL(Tabel13456[Afstand tot spoor (m)],Tabel13456[Geluidsbelasting in dB])</f>
        <v>-0.87002127181522859</v>
      </c>
    </row>
    <row r="352" spans="1:9">
      <c r="A352" s="1">
        <v>459000</v>
      </c>
      <c r="B352">
        <v>157</v>
      </c>
      <c r="C352">
        <v>107</v>
      </c>
      <c r="D352">
        <v>101.8789297846801</v>
      </c>
      <c r="E352">
        <v>51</v>
      </c>
      <c r="F352">
        <f t="shared" si="15"/>
        <v>5.0625950330269669</v>
      </c>
      <c r="G352">
        <f t="shared" si="16"/>
        <v>4.6728288344619058</v>
      </c>
      <c r="H352">
        <f t="shared" si="17"/>
        <v>13.036805489042683</v>
      </c>
      <c r="I352">
        <f>CORREL(Tabel13456[Afstand tot spoor (m)],Tabel13456[Geluidsbelasting in dB])</f>
        <v>-0.87002127181522859</v>
      </c>
    </row>
    <row r="353" spans="1:9">
      <c r="A353" s="1">
        <v>366000</v>
      </c>
      <c r="B353">
        <v>122</v>
      </c>
      <c r="C353">
        <v>94</v>
      </c>
      <c r="D353">
        <v>45.450031534870767</v>
      </c>
      <c r="E353">
        <v>62</v>
      </c>
      <c r="F353">
        <f t="shared" si="15"/>
        <v>4.8121843553724171</v>
      </c>
      <c r="G353">
        <f t="shared" si="16"/>
        <v>4.5432947822700038</v>
      </c>
      <c r="H353">
        <f t="shared" si="17"/>
        <v>12.810388612383504</v>
      </c>
      <c r="I353">
        <f>CORREL(Tabel13456[Afstand tot spoor (m)],Tabel13456[Geluidsbelasting in dB])</f>
        <v>-0.87002127181522859</v>
      </c>
    </row>
    <row r="354" spans="1:9">
      <c r="A354" s="1">
        <v>366000</v>
      </c>
      <c r="B354">
        <v>122</v>
      </c>
      <c r="C354">
        <v>94</v>
      </c>
      <c r="D354">
        <v>45.080198445504571</v>
      </c>
      <c r="E354">
        <v>61</v>
      </c>
      <c r="F354">
        <f t="shared" si="15"/>
        <v>4.8121843553724171</v>
      </c>
      <c r="G354">
        <f t="shared" si="16"/>
        <v>4.5432947822700038</v>
      </c>
      <c r="H354">
        <f t="shared" si="17"/>
        <v>12.810388612383504</v>
      </c>
      <c r="I354">
        <f>CORREL(Tabel13456[Afstand tot spoor (m)],Tabel13456[Geluidsbelasting in dB])</f>
        <v>-0.87002127181522859</v>
      </c>
    </row>
    <row r="355" spans="1:9">
      <c r="A355" s="1">
        <v>365000</v>
      </c>
      <c r="B355">
        <v>121</v>
      </c>
      <c r="C355">
        <v>94</v>
      </c>
      <c r="D355">
        <v>48.983820483967477</v>
      </c>
      <c r="E355">
        <v>60</v>
      </c>
      <c r="F355">
        <f t="shared" si="15"/>
        <v>4.8040210447332568</v>
      </c>
      <c r="G355">
        <f t="shared" si="16"/>
        <v>4.5432947822700038</v>
      </c>
      <c r="H355">
        <f t="shared" si="17"/>
        <v>12.807652632564629</v>
      </c>
      <c r="I355">
        <f>CORREL(Tabel13456[Afstand tot spoor (m)],Tabel13456[Geluidsbelasting in dB])</f>
        <v>-0.87002127181522859</v>
      </c>
    </row>
    <row r="356" spans="1:9">
      <c r="A356" s="1">
        <v>350000</v>
      </c>
      <c r="B356">
        <v>103</v>
      </c>
      <c r="C356">
        <v>94</v>
      </c>
      <c r="D356">
        <v>48.95408242960557</v>
      </c>
      <c r="E356">
        <v>60</v>
      </c>
      <c r="F356">
        <f t="shared" si="15"/>
        <v>4.6443908991413725</v>
      </c>
      <c r="G356">
        <f t="shared" si="16"/>
        <v>4.5432947822700038</v>
      </c>
      <c r="H356">
        <f t="shared" si="17"/>
        <v>12.765688433465597</v>
      </c>
      <c r="I356">
        <f>CORREL(Tabel13456[Afstand tot spoor (m)],Tabel13456[Geluidsbelasting in dB])</f>
        <v>-0.87002127181522859</v>
      </c>
    </row>
    <row r="357" spans="1:9">
      <c r="A357" s="1">
        <v>351000</v>
      </c>
      <c r="B357">
        <v>104</v>
      </c>
      <c r="C357">
        <v>94</v>
      </c>
      <c r="D357">
        <v>45.604647507958688</v>
      </c>
      <c r="E357">
        <v>59</v>
      </c>
      <c r="F357">
        <f t="shared" si="15"/>
        <v>4.6539603501575231</v>
      </c>
      <c r="G357">
        <f t="shared" si="16"/>
        <v>4.5432947822700038</v>
      </c>
      <c r="H357">
        <f t="shared" si="17"/>
        <v>12.768541502448002</v>
      </c>
      <c r="I357">
        <f>CORREL(Tabel13456[Afstand tot spoor (m)],Tabel13456[Geluidsbelasting in dB])</f>
        <v>-0.87002127181522859</v>
      </c>
    </row>
    <row r="358" spans="1:9">
      <c r="A358" s="1">
        <v>436000</v>
      </c>
      <c r="B358">
        <v>185</v>
      </c>
      <c r="C358">
        <v>94</v>
      </c>
      <c r="D358">
        <v>45.361127701256088</v>
      </c>
      <c r="E358">
        <v>59</v>
      </c>
      <c r="F358">
        <f t="shared" si="15"/>
        <v>5.2257466737132017</v>
      </c>
      <c r="G358">
        <f t="shared" si="16"/>
        <v>4.5432947822700038</v>
      </c>
      <c r="H358">
        <f t="shared" si="17"/>
        <v>12.985397522331171</v>
      </c>
      <c r="I358">
        <f>CORREL(Tabel13456[Afstand tot spoor (m)],Tabel13456[Geluidsbelasting in dB])</f>
        <v>-0.87002127181522859</v>
      </c>
    </row>
    <row r="359" spans="1:9">
      <c r="A359" s="1">
        <v>362000</v>
      </c>
      <c r="B359">
        <v>118</v>
      </c>
      <c r="C359">
        <v>94</v>
      </c>
      <c r="D359">
        <v>45.448296261822229</v>
      </c>
      <c r="E359">
        <v>60</v>
      </c>
      <c r="F359">
        <f t="shared" si="15"/>
        <v>4.7791234931115296</v>
      </c>
      <c r="G359">
        <f t="shared" si="16"/>
        <v>4.5432947822700038</v>
      </c>
      <c r="H359">
        <f t="shared" si="17"/>
        <v>12.799399490807907</v>
      </c>
      <c r="I359">
        <f>CORREL(Tabel13456[Afstand tot spoor (m)],Tabel13456[Geluidsbelasting in dB])</f>
        <v>-0.87002127181522859</v>
      </c>
    </row>
    <row r="360" spans="1:9">
      <c r="A360" s="1">
        <v>355000</v>
      </c>
      <c r="B360">
        <v>110</v>
      </c>
      <c r="C360">
        <v>94</v>
      </c>
      <c r="D360">
        <v>160.19284263159611</v>
      </c>
      <c r="E360">
        <v>49</v>
      </c>
      <c r="F360">
        <f t="shared" si="15"/>
        <v>4.7095302013123339</v>
      </c>
      <c r="G360">
        <f t="shared" si="16"/>
        <v>4.5432947822700038</v>
      </c>
      <c r="H360">
        <f t="shared" si="17"/>
        <v>12.779873068457553</v>
      </c>
      <c r="I360">
        <f>CORREL(Tabel13456[Afstand tot spoor (m)],Tabel13456[Geluidsbelasting in dB])</f>
        <v>-0.87002127181522859</v>
      </c>
    </row>
    <row r="361" spans="1:9">
      <c r="A361" s="1">
        <v>398000</v>
      </c>
      <c r="B361">
        <v>106</v>
      </c>
      <c r="C361">
        <v>98</v>
      </c>
      <c r="D361">
        <v>189.49659864674001</v>
      </c>
      <c r="E361">
        <v>46</v>
      </c>
      <c r="F361">
        <f t="shared" si="15"/>
        <v>4.6728288344619058</v>
      </c>
      <c r="G361">
        <f t="shared" si="16"/>
        <v>4.5849674786705723</v>
      </c>
      <c r="H361">
        <f t="shared" si="17"/>
        <v>12.894207284266574</v>
      </c>
      <c r="I361">
        <f>CORREL(Tabel13456[Afstand tot spoor (m)],Tabel13456[Geluidsbelasting in dB])</f>
        <v>-0.87002127181522859</v>
      </c>
    </row>
    <row r="362" spans="1:9">
      <c r="A362" s="1">
        <v>409000</v>
      </c>
      <c r="B362">
        <v>106</v>
      </c>
      <c r="C362">
        <v>98</v>
      </c>
      <c r="D362">
        <v>196.84295454638621</v>
      </c>
      <c r="E362">
        <v>45</v>
      </c>
      <c r="F362">
        <f t="shared" si="15"/>
        <v>4.6728288344619058</v>
      </c>
      <c r="G362">
        <f t="shared" si="16"/>
        <v>4.5849674786705723</v>
      </c>
      <c r="H362">
        <f t="shared" si="17"/>
        <v>12.921470435024938</v>
      </c>
      <c r="I362">
        <f>CORREL(Tabel13456[Afstand tot spoor (m)],Tabel13456[Geluidsbelasting in dB])</f>
        <v>-0.87002127181522859</v>
      </c>
    </row>
    <row r="363" spans="1:9">
      <c r="A363" s="1">
        <v>375000</v>
      </c>
      <c r="B363">
        <v>106</v>
      </c>
      <c r="C363">
        <v>102</v>
      </c>
      <c r="D363">
        <v>174.56515017431761</v>
      </c>
      <c r="E363">
        <v>45</v>
      </c>
      <c r="F363">
        <f t="shared" si="15"/>
        <v>4.6728288344619058</v>
      </c>
      <c r="G363">
        <f t="shared" si="16"/>
        <v>4.6249728132842707</v>
      </c>
      <c r="H363">
        <f t="shared" si="17"/>
        <v>12.834681304952548</v>
      </c>
      <c r="I363">
        <f>CORREL(Tabel13456[Afstand tot spoor (m)],Tabel13456[Geluidsbelasting in dB])</f>
        <v>-0.87002127181522859</v>
      </c>
    </row>
    <row r="364" spans="1:9">
      <c r="A364" s="1">
        <v>408000</v>
      </c>
      <c r="B364">
        <v>119</v>
      </c>
      <c r="C364">
        <v>99</v>
      </c>
      <c r="D364">
        <v>167.61699248855791</v>
      </c>
      <c r="E364">
        <v>46</v>
      </c>
      <c r="F364">
        <f t="shared" si="15"/>
        <v>4.7874917427820458</v>
      </c>
      <c r="G364">
        <f t="shared" si="16"/>
        <v>4.5951198501345898</v>
      </c>
      <c r="H364">
        <f t="shared" si="17"/>
        <v>12.919022453386299</v>
      </c>
      <c r="I364">
        <f>CORREL(Tabel13456[Afstand tot spoor (m)],Tabel13456[Geluidsbelasting in dB])</f>
        <v>-0.87002127181522859</v>
      </c>
    </row>
    <row r="365" spans="1:9">
      <c r="A365" s="1">
        <v>413000</v>
      </c>
      <c r="B365">
        <v>125</v>
      </c>
      <c r="C365">
        <v>99</v>
      </c>
      <c r="D365">
        <v>91.357088821131924</v>
      </c>
      <c r="E365">
        <v>50</v>
      </c>
      <c r="F365">
        <f t="shared" si="15"/>
        <v>4.836281906951478</v>
      </c>
      <c r="G365">
        <f t="shared" si="16"/>
        <v>4.5951198501345898</v>
      </c>
      <c r="H365">
        <f t="shared" si="17"/>
        <v>12.931202871943169</v>
      </c>
      <c r="I365">
        <f>CORREL(Tabel13456[Afstand tot spoor (m)],Tabel13456[Geluidsbelasting in dB])</f>
        <v>-0.87002127181522859</v>
      </c>
    </row>
    <row r="366" spans="1:9">
      <c r="A366" s="1">
        <v>420000</v>
      </c>
      <c r="B366">
        <v>113</v>
      </c>
      <c r="C366">
        <v>100</v>
      </c>
      <c r="D366">
        <v>95.179686763470812</v>
      </c>
      <c r="E366">
        <v>50</v>
      </c>
      <c r="F366">
        <f t="shared" si="15"/>
        <v>4.7361984483944957</v>
      </c>
      <c r="G366">
        <f t="shared" si="16"/>
        <v>4.6051701859880918</v>
      </c>
      <c r="H366">
        <f t="shared" si="17"/>
        <v>12.948009990259552</v>
      </c>
      <c r="I366">
        <f>CORREL(Tabel13456[Afstand tot spoor (m)],Tabel13456[Geluidsbelasting in dB])</f>
        <v>-0.87002127181522859</v>
      </c>
    </row>
    <row r="367" spans="1:9">
      <c r="A367" s="1">
        <v>401000</v>
      </c>
      <c r="B367">
        <v>109</v>
      </c>
      <c r="C367">
        <v>98</v>
      </c>
      <c r="D367">
        <v>150.44090669232671</v>
      </c>
      <c r="E367">
        <v>47</v>
      </c>
      <c r="F367">
        <f t="shared" si="15"/>
        <v>4.7004803657924166</v>
      </c>
      <c r="G367">
        <f t="shared" si="16"/>
        <v>4.5849674786705723</v>
      </c>
      <c r="H367">
        <f t="shared" si="17"/>
        <v>12.901716706288706</v>
      </c>
      <c r="I367">
        <f>CORREL(Tabel13456[Afstand tot spoor (m)],Tabel13456[Geluidsbelasting in dB])</f>
        <v>-0.87002127181522859</v>
      </c>
    </row>
    <row r="368" spans="1:9">
      <c r="A368" s="1">
        <v>358000</v>
      </c>
      <c r="B368">
        <v>113</v>
      </c>
      <c r="C368">
        <v>94</v>
      </c>
      <c r="D368">
        <v>111.06620042153681</v>
      </c>
      <c r="E368">
        <v>46</v>
      </c>
      <c r="F368">
        <f t="shared" si="15"/>
        <v>4.7361984483944957</v>
      </c>
      <c r="G368">
        <f t="shared" si="16"/>
        <v>4.5432947822700038</v>
      </c>
      <c r="H368">
        <f t="shared" si="17"/>
        <v>12.788288265382837</v>
      </c>
      <c r="I368">
        <f>CORREL(Tabel13456[Afstand tot spoor (m)],Tabel13456[Geluidsbelasting in dB])</f>
        <v>-0.87002127181522859</v>
      </c>
    </row>
    <row r="369" spans="1:9">
      <c r="A369" s="1">
        <v>358000</v>
      </c>
      <c r="B369">
        <v>109</v>
      </c>
      <c r="C369">
        <v>94</v>
      </c>
      <c r="D369">
        <v>130.7484911264246</v>
      </c>
      <c r="E369">
        <v>49</v>
      </c>
      <c r="F369">
        <f t="shared" si="15"/>
        <v>4.7004803657924166</v>
      </c>
      <c r="G369">
        <f t="shared" si="16"/>
        <v>4.5432947822700038</v>
      </c>
      <c r="H369">
        <f t="shared" si="17"/>
        <v>12.788288265382837</v>
      </c>
      <c r="I369">
        <f>CORREL(Tabel13456[Afstand tot spoor (m)],Tabel13456[Geluidsbelasting in dB])</f>
        <v>-0.87002127181522859</v>
      </c>
    </row>
    <row r="370" spans="1:9">
      <c r="A370" s="1">
        <v>383000</v>
      </c>
      <c r="B370">
        <v>124</v>
      </c>
      <c r="C370">
        <v>94</v>
      </c>
      <c r="D370">
        <v>75.317341262527222</v>
      </c>
      <c r="E370">
        <v>54</v>
      </c>
      <c r="F370">
        <f t="shared" si="15"/>
        <v>4.8283137373023015</v>
      </c>
      <c r="G370">
        <f t="shared" si="16"/>
        <v>4.5432947822700038</v>
      </c>
      <c r="H370">
        <f t="shared" si="17"/>
        <v>12.855790268162783</v>
      </c>
      <c r="I370">
        <f>CORREL(Tabel13456[Afstand tot spoor (m)],Tabel13456[Geluidsbelasting in dB])</f>
        <v>-0.87002127181522859</v>
      </c>
    </row>
    <row r="371" spans="1:9">
      <c r="A371" s="1">
        <v>461000</v>
      </c>
      <c r="B371">
        <v>158</v>
      </c>
      <c r="C371">
        <v>107</v>
      </c>
      <c r="D371">
        <v>74.216324028959917</v>
      </c>
      <c r="E371">
        <v>53</v>
      </c>
      <c r="F371">
        <f t="shared" si="15"/>
        <v>5.0689042022202315</v>
      </c>
      <c r="G371">
        <f t="shared" si="16"/>
        <v>4.6728288344619058</v>
      </c>
      <c r="H371">
        <f t="shared" si="17"/>
        <v>13.041153321978786</v>
      </c>
      <c r="I371">
        <f>CORREL(Tabel13456[Afstand tot spoor (m)],Tabel13456[Geluidsbelasting in dB])</f>
        <v>-0.87002127181522859</v>
      </c>
    </row>
    <row r="372" spans="1:9">
      <c r="A372" s="1">
        <v>366000</v>
      </c>
      <c r="B372">
        <v>122</v>
      </c>
      <c r="C372">
        <v>94</v>
      </c>
      <c r="D372">
        <v>45.070458775962727</v>
      </c>
      <c r="E372">
        <v>61</v>
      </c>
      <c r="F372">
        <f t="shared" si="15"/>
        <v>4.8121843553724171</v>
      </c>
      <c r="G372">
        <f t="shared" si="16"/>
        <v>4.5432947822700038</v>
      </c>
      <c r="H372">
        <f t="shared" si="17"/>
        <v>12.810388612383504</v>
      </c>
      <c r="I372">
        <f>CORREL(Tabel13456[Afstand tot spoor (m)],Tabel13456[Geluidsbelasting in dB])</f>
        <v>-0.87002127181522859</v>
      </c>
    </row>
    <row r="373" spans="1:9">
      <c r="A373" s="1">
        <v>362000</v>
      </c>
      <c r="B373">
        <v>118</v>
      </c>
      <c r="C373">
        <v>94</v>
      </c>
      <c r="D373">
        <v>46.315171296090213</v>
      </c>
      <c r="E373">
        <v>60</v>
      </c>
      <c r="F373">
        <f t="shared" si="15"/>
        <v>4.7791234931115296</v>
      </c>
      <c r="G373">
        <f t="shared" si="16"/>
        <v>4.5432947822700038</v>
      </c>
      <c r="H373">
        <f t="shared" si="17"/>
        <v>12.799399490807907</v>
      </c>
      <c r="I373">
        <f>CORREL(Tabel13456[Afstand tot spoor (m)],Tabel13456[Geluidsbelasting in dB])</f>
        <v>-0.87002127181522859</v>
      </c>
    </row>
    <row r="374" spans="1:9">
      <c r="A374" s="1">
        <v>365000</v>
      </c>
      <c r="B374">
        <v>122</v>
      </c>
      <c r="C374">
        <v>94</v>
      </c>
      <c r="D374">
        <v>44.30395061076662</v>
      </c>
      <c r="E374">
        <v>61</v>
      </c>
      <c r="F374">
        <f t="shared" si="15"/>
        <v>4.8121843553724171</v>
      </c>
      <c r="G374">
        <f t="shared" si="16"/>
        <v>4.5432947822700038</v>
      </c>
      <c r="H374">
        <f t="shared" si="17"/>
        <v>12.807652632564629</v>
      </c>
      <c r="I374">
        <f>CORREL(Tabel13456[Afstand tot spoor (m)],Tabel13456[Geluidsbelasting in dB])</f>
        <v>-0.87002127181522859</v>
      </c>
    </row>
    <row r="375" spans="1:9">
      <c r="A375" s="1">
        <v>362000</v>
      </c>
      <c r="B375">
        <v>118</v>
      </c>
      <c r="C375">
        <v>94</v>
      </c>
      <c r="D375">
        <v>44.965119453184933</v>
      </c>
      <c r="E375">
        <v>60</v>
      </c>
      <c r="F375">
        <f t="shared" si="15"/>
        <v>4.7791234931115296</v>
      </c>
      <c r="G375">
        <f t="shared" si="16"/>
        <v>4.5432947822700038</v>
      </c>
      <c r="H375">
        <f t="shared" si="17"/>
        <v>12.799399490807907</v>
      </c>
      <c r="I375">
        <f>CORREL(Tabel13456[Afstand tot spoor (m)],Tabel13456[Geluidsbelasting in dB])</f>
        <v>-0.87002127181522859</v>
      </c>
    </row>
    <row r="376" spans="1:9">
      <c r="A376" s="1">
        <v>362000</v>
      </c>
      <c r="B376">
        <v>118</v>
      </c>
      <c r="C376">
        <v>94</v>
      </c>
      <c r="D376">
        <v>44.858942963559393</v>
      </c>
      <c r="E376">
        <v>59</v>
      </c>
      <c r="F376">
        <f t="shared" si="15"/>
        <v>4.7791234931115296</v>
      </c>
      <c r="G376">
        <f t="shared" si="16"/>
        <v>4.5432947822700038</v>
      </c>
      <c r="H376">
        <f t="shared" si="17"/>
        <v>12.799399490807907</v>
      </c>
      <c r="I376">
        <f>CORREL(Tabel13456[Afstand tot spoor (m)],Tabel13456[Geluidsbelasting in dB])</f>
        <v>-0.87002127181522859</v>
      </c>
    </row>
    <row r="377" spans="1:9">
      <c r="A377" s="1">
        <v>426000</v>
      </c>
      <c r="B377">
        <v>105</v>
      </c>
      <c r="C377">
        <v>114</v>
      </c>
      <c r="D377">
        <v>106.3707943852326</v>
      </c>
      <c r="E377">
        <v>46</v>
      </c>
      <c r="F377">
        <f t="shared" si="15"/>
        <v>4.6634390941120669</v>
      </c>
      <c r="G377">
        <f t="shared" si="16"/>
        <v>4.7361984483944957</v>
      </c>
      <c r="H377">
        <f t="shared" si="17"/>
        <v>12.962194625251508</v>
      </c>
      <c r="I377">
        <f>CORREL(Tabel13456[Afstand tot spoor (m)],Tabel13456[Geluidsbelasting in dB])</f>
        <v>-0.87002127181522859</v>
      </c>
    </row>
    <row r="378" spans="1:9">
      <c r="A378" s="1">
        <v>373000</v>
      </c>
      <c r="B378">
        <v>121</v>
      </c>
      <c r="C378">
        <v>98</v>
      </c>
      <c r="D378">
        <v>71.752714523547652</v>
      </c>
      <c r="E378">
        <v>48</v>
      </c>
      <c r="F378">
        <f t="shared" si="15"/>
        <v>4.8040210447332568</v>
      </c>
      <c r="G378">
        <f t="shared" si="16"/>
        <v>4.5849674786705723</v>
      </c>
      <c r="H378">
        <f t="shared" si="17"/>
        <v>12.829333698625952</v>
      </c>
      <c r="I378">
        <f>CORREL(Tabel13456[Afstand tot spoor (m)],Tabel13456[Geluidsbelasting in dB])</f>
        <v>-0.87002127181522859</v>
      </c>
    </row>
    <row r="379" spans="1:9">
      <c r="A379" s="1">
        <v>361000</v>
      </c>
      <c r="B379">
        <v>116</v>
      </c>
      <c r="C379">
        <v>94</v>
      </c>
      <c r="D379">
        <v>43.962008913680307</v>
      </c>
      <c r="E379">
        <v>58</v>
      </c>
      <c r="F379">
        <f t="shared" si="15"/>
        <v>4.7621739347977563</v>
      </c>
      <c r="G379">
        <f t="shared" si="16"/>
        <v>4.5432947822700038</v>
      </c>
      <c r="H379">
        <f t="shared" si="17"/>
        <v>12.796633237315017</v>
      </c>
      <c r="I379">
        <f>CORREL(Tabel13456[Afstand tot spoor (m)],Tabel13456[Geluidsbelasting in dB])</f>
        <v>-0.87002127181522859</v>
      </c>
    </row>
    <row r="380" spans="1:9">
      <c r="A380" s="1">
        <v>361000</v>
      </c>
      <c r="B380">
        <v>116</v>
      </c>
      <c r="C380">
        <v>94</v>
      </c>
      <c r="D380">
        <v>44.160331607665093</v>
      </c>
      <c r="E380">
        <v>58</v>
      </c>
      <c r="F380">
        <f t="shared" si="15"/>
        <v>4.7621739347977563</v>
      </c>
      <c r="G380">
        <f t="shared" si="16"/>
        <v>4.5432947822700038</v>
      </c>
      <c r="H380">
        <f t="shared" si="17"/>
        <v>12.796633237315017</v>
      </c>
      <c r="I380">
        <f>CORREL(Tabel13456[Afstand tot spoor (m)],Tabel13456[Geluidsbelasting in dB])</f>
        <v>-0.87002127181522859</v>
      </c>
    </row>
    <row r="381" spans="1:9">
      <c r="A381" s="1">
        <v>407000</v>
      </c>
      <c r="B381">
        <v>118</v>
      </c>
      <c r="C381">
        <v>99</v>
      </c>
      <c r="D381">
        <v>199.65796511702709</v>
      </c>
      <c r="E381">
        <v>45</v>
      </c>
      <c r="F381">
        <f t="shared" si="15"/>
        <v>4.7791234931115296</v>
      </c>
      <c r="G381">
        <f t="shared" si="16"/>
        <v>4.5951198501345898</v>
      </c>
      <c r="H381">
        <f t="shared" si="17"/>
        <v>12.916568464424731</v>
      </c>
      <c r="I381">
        <f>CORREL(Tabel13456[Afstand tot spoor (m)],Tabel13456[Geluidsbelasting in dB])</f>
        <v>-0.87002127181522859</v>
      </c>
    </row>
    <row r="382" spans="1:9">
      <c r="A382" s="1">
        <v>422000</v>
      </c>
      <c r="B382">
        <v>118</v>
      </c>
      <c r="C382">
        <v>99</v>
      </c>
      <c r="D382">
        <v>213.85344167258961</v>
      </c>
      <c r="E382">
        <v>44</v>
      </c>
      <c r="F382">
        <f t="shared" si="15"/>
        <v>4.7791234931115296</v>
      </c>
      <c r="G382">
        <f t="shared" si="16"/>
        <v>4.5951198501345898</v>
      </c>
      <c r="H382">
        <f t="shared" si="17"/>
        <v>12.952760593018148</v>
      </c>
      <c r="I382">
        <f>CORREL(Tabel13456[Afstand tot spoor (m)],Tabel13456[Geluidsbelasting in dB])</f>
        <v>-0.87002127181522859</v>
      </c>
    </row>
    <row r="383" spans="1:9">
      <c r="A383" s="1">
        <v>367000</v>
      </c>
      <c r="B383">
        <v>114</v>
      </c>
      <c r="C383">
        <v>99</v>
      </c>
      <c r="D383">
        <v>212.74324140139549</v>
      </c>
      <c r="E383">
        <v>45</v>
      </c>
      <c r="F383">
        <f t="shared" si="15"/>
        <v>4.7449321283632502</v>
      </c>
      <c r="G383">
        <f t="shared" si="16"/>
        <v>4.5951198501345898</v>
      </c>
      <c r="H383">
        <f t="shared" si="17"/>
        <v>12.813117127036707</v>
      </c>
      <c r="I383">
        <f>CORREL(Tabel13456[Afstand tot spoor (m)],Tabel13456[Geluidsbelasting in dB])</f>
        <v>-0.87002127181522859</v>
      </c>
    </row>
    <row r="384" spans="1:9">
      <c r="A384" s="1">
        <v>408000</v>
      </c>
      <c r="B384">
        <v>119</v>
      </c>
      <c r="C384">
        <v>99</v>
      </c>
      <c r="D384">
        <v>172.632386073417</v>
      </c>
      <c r="E384">
        <v>46</v>
      </c>
      <c r="F384">
        <f t="shared" si="15"/>
        <v>4.7874917427820458</v>
      </c>
      <c r="G384">
        <f t="shared" si="16"/>
        <v>4.5951198501345898</v>
      </c>
      <c r="H384">
        <f t="shared" si="17"/>
        <v>12.919022453386299</v>
      </c>
      <c r="I384">
        <f>CORREL(Tabel13456[Afstand tot spoor (m)],Tabel13456[Geluidsbelasting in dB])</f>
        <v>-0.87002127181522859</v>
      </c>
    </row>
    <row r="385" spans="1:9">
      <c r="A385" s="1">
        <v>410000</v>
      </c>
      <c r="B385">
        <v>122</v>
      </c>
      <c r="C385">
        <v>99</v>
      </c>
      <c r="D385">
        <v>137.91080151076031</v>
      </c>
      <c r="E385">
        <v>48</v>
      </c>
      <c r="F385">
        <f t="shared" si="15"/>
        <v>4.8121843553724171</v>
      </c>
      <c r="G385">
        <f t="shared" si="16"/>
        <v>4.5951198501345898</v>
      </c>
      <c r="H385">
        <f t="shared" si="17"/>
        <v>12.923912438680491</v>
      </c>
      <c r="I385">
        <f>CORREL(Tabel13456[Afstand tot spoor (m)],Tabel13456[Geluidsbelasting in dB])</f>
        <v>-0.87002127181522859</v>
      </c>
    </row>
    <row r="386" spans="1:9">
      <c r="A386" s="1">
        <v>497000</v>
      </c>
      <c r="B386">
        <v>124</v>
      </c>
      <c r="C386">
        <v>113</v>
      </c>
      <c r="D386">
        <v>101.6129579925005</v>
      </c>
      <c r="E386">
        <v>51</v>
      </c>
      <c r="F386">
        <f t="shared" ref="F386:F449" si="18">LN(1+B386)</f>
        <v>4.8283137373023015</v>
      </c>
      <c r="G386">
        <f t="shared" ref="G386:G449" si="19">LN(C386)</f>
        <v>4.7273878187123408</v>
      </c>
      <c r="H386">
        <f t="shared" ref="H386:H449" si="20">LN(A386)</f>
        <v>13.116345305078767</v>
      </c>
      <c r="I386">
        <f>CORREL(Tabel13456[Afstand tot spoor (m)],Tabel13456[Geluidsbelasting in dB])</f>
        <v>-0.87002127181522859</v>
      </c>
    </row>
    <row r="387" spans="1:9">
      <c r="A387" s="1">
        <v>387000</v>
      </c>
      <c r="B387">
        <v>112</v>
      </c>
      <c r="C387">
        <v>99</v>
      </c>
      <c r="D387">
        <v>80.93607067671249</v>
      </c>
      <c r="E387">
        <v>50</v>
      </c>
      <c r="F387">
        <f t="shared" si="18"/>
        <v>4.7273878187123408</v>
      </c>
      <c r="G387">
        <f t="shared" si="19"/>
        <v>4.5951198501345898</v>
      </c>
      <c r="H387">
        <f t="shared" si="20"/>
        <v>12.866179972011919</v>
      </c>
      <c r="I387">
        <f>CORREL(Tabel13456[Afstand tot spoor (m)],Tabel13456[Geluidsbelasting in dB])</f>
        <v>-0.87002127181522859</v>
      </c>
    </row>
    <row r="388" spans="1:9">
      <c r="A388" s="1">
        <v>405000</v>
      </c>
      <c r="B388">
        <v>111</v>
      </c>
      <c r="C388">
        <v>99</v>
      </c>
      <c r="D388">
        <v>115.6353240070999</v>
      </c>
      <c r="E388">
        <v>48</v>
      </c>
      <c r="F388">
        <f t="shared" si="18"/>
        <v>4.7184988712950942</v>
      </c>
      <c r="G388">
        <f t="shared" si="19"/>
        <v>4.5951198501345898</v>
      </c>
      <c r="H388">
        <f t="shared" si="20"/>
        <v>12.911642346088676</v>
      </c>
      <c r="I388">
        <f>CORREL(Tabel13456[Afstand tot spoor (m)],Tabel13456[Geluidsbelasting in dB])</f>
        <v>-0.87002127181522859</v>
      </c>
    </row>
    <row r="389" spans="1:9">
      <c r="A389" s="1">
        <v>358000</v>
      </c>
      <c r="B389">
        <v>113</v>
      </c>
      <c r="C389">
        <v>94</v>
      </c>
      <c r="D389">
        <v>108.48128476726539</v>
      </c>
      <c r="E389">
        <v>47</v>
      </c>
      <c r="F389">
        <f t="shared" si="18"/>
        <v>4.7361984483944957</v>
      </c>
      <c r="G389">
        <f t="shared" si="19"/>
        <v>4.5432947822700038</v>
      </c>
      <c r="H389">
        <f t="shared" si="20"/>
        <v>12.788288265382837</v>
      </c>
      <c r="I389">
        <f>CORREL(Tabel13456[Afstand tot spoor (m)],Tabel13456[Geluidsbelasting in dB])</f>
        <v>-0.87002127181522859</v>
      </c>
    </row>
    <row r="390" spans="1:9">
      <c r="A390" s="1">
        <v>355000</v>
      </c>
      <c r="B390">
        <v>109</v>
      </c>
      <c r="C390">
        <v>94</v>
      </c>
      <c r="D390">
        <v>128.0024692970037</v>
      </c>
      <c r="E390">
        <v>50</v>
      </c>
      <c r="F390">
        <f t="shared" si="18"/>
        <v>4.7004803657924166</v>
      </c>
      <c r="G390">
        <f t="shared" si="19"/>
        <v>4.5432947822700038</v>
      </c>
      <c r="H390">
        <f t="shared" si="20"/>
        <v>12.779873068457553</v>
      </c>
      <c r="I390">
        <f>CORREL(Tabel13456[Afstand tot spoor (m)],Tabel13456[Geluidsbelasting in dB])</f>
        <v>-0.87002127181522859</v>
      </c>
    </row>
    <row r="391" spans="1:9">
      <c r="A391" s="1">
        <v>387000</v>
      </c>
      <c r="B391">
        <v>149</v>
      </c>
      <c r="C391">
        <v>94</v>
      </c>
      <c r="D391">
        <v>104.7911073155754</v>
      </c>
      <c r="E391">
        <v>54</v>
      </c>
      <c r="F391">
        <f t="shared" si="18"/>
        <v>5.0106352940962555</v>
      </c>
      <c r="G391">
        <f t="shared" si="19"/>
        <v>4.5432947822700038</v>
      </c>
      <c r="H391">
        <f t="shared" si="20"/>
        <v>12.866179972011919</v>
      </c>
      <c r="I391">
        <f>CORREL(Tabel13456[Afstand tot spoor (m)],Tabel13456[Geluidsbelasting in dB])</f>
        <v>-0.87002127181522859</v>
      </c>
    </row>
    <row r="392" spans="1:9">
      <c r="A392" s="1">
        <v>367000</v>
      </c>
      <c r="B392">
        <v>124</v>
      </c>
      <c r="C392">
        <v>94</v>
      </c>
      <c r="D392">
        <v>70.935212043964341</v>
      </c>
      <c r="E392">
        <v>54</v>
      </c>
      <c r="F392">
        <f t="shared" si="18"/>
        <v>4.8283137373023015</v>
      </c>
      <c r="G392">
        <f t="shared" si="19"/>
        <v>4.5432947822700038</v>
      </c>
      <c r="H392">
        <f t="shared" si="20"/>
        <v>12.813117127036707</v>
      </c>
      <c r="I392">
        <f>CORREL(Tabel13456[Afstand tot spoor (m)],Tabel13456[Geluidsbelasting in dB])</f>
        <v>-0.87002127181522859</v>
      </c>
    </row>
    <row r="393" spans="1:9">
      <c r="A393" s="1">
        <v>355000</v>
      </c>
      <c r="B393">
        <v>109</v>
      </c>
      <c r="C393">
        <v>94</v>
      </c>
      <c r="D393">
        <v>152.82076242779749</v>
      </c>
      <c r="E393">
        <v>48</v>
      </c>
      <c r="F393">
        <f t="shared" si="18"/>
        <v>4.7004803657924166</v>
      </c>
      <c r="G393">
        <f t="shared" si="19"/>
        <v>4.5432947822700038</v>
      </c>
      <c r="H393">
        <f t="shared" si="20"/>
        <v>12.779873068457553</v>
      </c>
      <c r="I393">
        <f>CORREL(Tabel13456[Afstand tot spoor (m)],Tabel13456[Geluidsbelasting in dB])</f>
        <v>-0.87002127181522859</v>
      </c>
    </row>
    <row r="394" spans="1:9">
      <c r="A394" s="1">
        <v>355000</v>
      </c>
      <c r="B394">
        <v>109</v>
      </c>
      <c r="C394">
        <v>94</v>
      </c>
      <c r="D394">
        <v>158.62559294680409</v>
      </c>
      <c r="E394">
        <v>48</v>
      </c>
      <c r="F394">
        <f t="shared" si="18"/>
        <v>4.7004803657924166</v>
      </c>
      <c r="G394">
        <f t="shared" si="19"/>
        <v>4.5432947822700038</v>
      </c>
      <c r="H394">
        <f t="shared" si="20"/>
        <v>12.779873068457553</v>
      </c>
      <c r="I394">
        <f>CORREL(Tabel13456[Afstand tot spoor (m)],Tabel13456[Geluidsbelasting in dB])</f>
        <v>-0.87002127181522859</v>
      </c>
    </row>
    <row r="395" spans="1:9">
      <c r="A395" s="1">
        <v>354000</v>
      </c>
      <c r="B395">
        <v>108</v>
      </c>
      <c r="C395">
        <v>94</v>
      </c>
      <c r="D395">
        <v>180.89809634400501</v>
      </c>
      <c r="E395">
        <v>48</v>
      </c>
      <c r="F395">
        <f t="shared" si="18"/>
        <v>4.6913478822291435</v>
      </c>
      <c r="G395">
        <f t="shared" si="19"/>
        <v>4.5432947822700038</v>
      </c>
      <c r="H395">
        <f t="shared" si="20"/>
        <v>12.777052192115912</v>
      </c>
      <c r="I395">
        <f>CORREL(Tabel13456[Afstand tot spoor (m)],Tabel13456[Geluidsbelasting in dB])</f>
        <v>-0.87002127181522859</v>
      </c>
    </row>
    <row r="396" spans="1:9">
      <c r="A396" s="1">
        <v>361000</v>
      </c>
      <c r="B396">
        <v>106</v>
      </c>
      <c r="C396">
        <v>98</v>
      </c>
      <c r="D396">
        <v>188.62259943707511</v>
      </c>
      <c r="E396">
        <v>46</v>
      </c>
      <c r="F396">
        <f t="shared" si="18"/>
        <v>4.6728288344619058</v>
      </c>
      <c r="G396">
        <f t="shared" si="19"/>
        <v>4.5849674786705723</v>
      </c>
      <c r="H396">
        <f t="shared" si="20"/>
        <v>12.796633237315017</v>
      </c>
      <c r="I396">
        <f>CORREL(Tabel13456[Afstand tot spoor (m)],Tabel13456[Geluidsbelasting in dB])</f>
        <v>-0.87002127181522859</v>
      </c>
    </row>
    <row r="397" spans="1:9">
      <c r="A397" s="1">
        <v>404000</v>
      </c>
      <c r="B397">
        <v>106</v>
      </c>
      <c r="C397">
        <v>102</v>
      </c>
      <c r="D397">
        <v>192.3966794153132</v>
      </c>
      <c r="E397">
        <v>45</v>
      </c>
      <c r="F397">
        <f t="shared" si="18"/>
        <v>4.6728288344619058</v>
      </c>
      <c r="G397">
        <f t="shared" si="19"/>
        <v>4.6249728132842707</v>
      </c>
      <c r="H397">
        <f t="shared" si="20"/>
        <v>12.909170156943286</v>
      </c>
      <c r="I397">
        <f>CORREL(Tabel13456[Afstand tot spoor (m)],Tabel13456[Geluidsbelasting in dB])</f>
        <v>-0.87002127181522859</v>
      </c>
    </row>
    <row r="398" spans="1:9">
      <c r="A398" s="1">
        <v>365000</v>
      </c>
      <c r="B398">
        <v>110</v>
      </c>
      <c r="C398">
        <v>98</v>
      </c>
      <c r="D398">
        <v>172.69981988865669</v>
      </c>
      <c r="E398">
        <v>45</v>
      </c>
      <c r="F398">
        <f t="shared" si="18"/>
        <v>4.7095302013123339</v>
      </c>
      <c r="G398">
        <f t="shared" si="19"/>
        <v>4.5849674786705723</v>
      </c>
      <c r="H398">
        <f t="shared" si="20"/>
        <v>12.807652632564629</v>
      </c>
      <c r="I398">
        <f>CORREL(Tabel13456[Afstand tot spoor (m)],Tabel13456[Geluidsbelasting in dB])</f>
        <v>-0.87002127181522859</v>
      </c>
    </row>
    <row r="399" spans="1:9">
      <c r="A399" s="1">
        <v>428000</v>
      </c>
      <c r="B399">
        <v>145</v>
      </c>
      <c r="C399">
        <v>100</v>
      </c>
      <c r="D399">
        <v>86.900706412754147</v>
      </c>
      <c r="E399">
        <v>55</v>
      </c>
      <c r="F399">
        <f t="shared" si="18"/>
        <v>4.9836066217083363</v>
      </c>
      <c r="G399">
        <f t="shared" si="19"/>
        <v>4.6051701859880918</v>
      </c>
      <c r="H399">
        <f t="shared" si="20"/>
        <v>12.966878474563934</v>
      </c>
      <c r="I399">
        <f>CORREL(Tabel13456[Afstand tot spoor (m)],Tabel13456[Geluidsbelasting in dB])</f>
        <v>-0.87002127181522859</v>
      </c>
    </row>
    <row r="400" spans="1:9">
      <c r="A400" s="1">
        <v>366000</v>
      </c>
      <c r="B400">
        <v>122</v>
      </c>
      <c r="C400">
        <v>94</v>
      </c>
      <c r="D400">
        <v>49.553343848533991</v>
      </c>
      <c r="E400">
        <v>62</v>
      </c>
      <c r="F400">
        <f t="shared" si="18"/>
        <v>4.8121843553724171</v>
      </c>
      <c r="G400">
        <f t="shared" si="19"/>
        <v>4.5432947822700038</v>
      </c>
      <c r="H400">
        <f t="shared" si="20"/>
        <v>12.810388612383504</v>
      </c>
      <c r="I400">
        <f>CORREL(Tabel13456[Afstand tot spoor (m)],Tabel13456[Geluidsbelasting in dB])</f>
        <v>-0.87002127181522859</v>
      </c>
    </row>
    <row r="401" spans="1:9">
      <c r="A401" s="1">
        <v>407000</v>
      </c>
      <c r="B401">
        <v>118</v>
      </c>
      <c r="C401">
        <v>99</v>
      </c>
      <c r="D401">
        <v>192.8957448126595</v>
      </c>
      <c r="E401">
        <v>45</v>
      </c>
      <c r="F401">
        <f t="shared" si="18"/>
        <v>4.7791234931115296</v>
      </c>
      <c r="G401">
        <f t="shared" si="19"/>
        <v>4.5951198501345898</v>
      </c>
      <c r="H401">
        <f t="shared" si="20"/>
        <v>12.916568464424731</v>
      </c>
      <c r="I401">
        <f>CORREL(Tabel13456[Afstand tot spoor (m)],Tabel13456[Geluidsbelasting in dB])</f>
        <v>-0.87002127181522859</v>
      </c>
    </row>
    <row r="402" spans="1:9">
      <c r="A402" s="1">
        <v>386000</v>
      </c>
      <c r="B402">
        <v>105</v>
      </c>
      <c r="C402">
        <v>94</v>
      </c>
      <c r="D402">
        <v>182.18105786273489</v>
      </c>
      <c r="E402">
        <v>47</v>
      </c>
      <c r="F402">
        <f t="shared" si="18"/>
        <v>4.6634390941120669</v>
      </c>
      <c r="G402">
        <f t="shared" si="19"/>
        <v>4.5432947822700038</v>
      </c>
      <c r="H402">
        <f t="shared" si="20"/>
        <v>12.863592648446968</v>
      </c>
      <c r="I402">
        <f>CORREL(Tabel13456[Afstand tot spoor (m)],Tabel13456[Geluidsbelasting in dB])</f>
        <v>-0.87002127181522859</v>
      </c>
    </row>
    <row r="403" spans="1:9">
      <c r="A403" s="1">
        <v>354000</v>
      </c>
      <c r="B403">
        <v>107</v>
      </c>
      <c r="C403">
        <v>94</v>
      </c>
      <c r="D403">
        <v>182.142713273596</v>
      </c>
      <c r="E403">
        <v>47</v>
      </c>
      <c r="F403">
        <f t="shared" si="18"/>
        <v>4.6821312271242199</v>
      </c>
      <c r="G403">
        <f t="shared" si="19"/>
        <v>4.5432947822700038</v>
      </c>
      <c r="H403">
        <f t="shared" si="20"/>
        <v>12.777052192115912</v>
      </c>
      <c r="I403">
        <f>CORREL(Tabel13456[Afstand tot spoor (m)],Tabel13456[Geluidsbelasting in dB])</f>
        <v>-0.87002127181522859</v>
      </c>
    </row>
    <row r="404" spans="1:9">
      <c r="A404" s="1">
        <v>365000</v>
      </c>
      <c r="B404">
        <v>110</v>
      </c>
      <c r="C404">
        <v>98</v>
      </c>
      <c r="D404">
        <v>173.01161043382641</v>
      </c>
      <c r="E404">
        <v>45</v>
      </c>
      <c r="F404">
        <f t="shared" si="18"/>
        <v>4.7095302013123339</v>
      </c>
      <c r="G404">
        <f t="shared" si="19"/>
        <v>4.5849674786705723</v>
      </c>
      <c r="H404">
        <f t="shared" si="20"/>
        <v>12.807652632564629</v>
      </c>
      <c r="I404">
        <f>CORREL(Tabel13456[Afstand tot spoor (m)],Tabel13456[Geluidsbelasting in dB])</f>
        <v>-0.87002127181522859</v>
      </c>
    </row>
    <row r="405" spans="1:9">
      <c r="A405" s="1">
        <v>422000</v>
      </c>
      <c r="B405">
        <v>119</v>
      </c>
      <c r="C405">
        <v>99</v>
      </c>
      <c r="D405">
        <v>177.43255158662649</v>
      </c>
      <c r="E405">
        <v>46</v>
      </c>
      <c r="F405">
        <f t="shared" si="18"/>
        <v>4.7874917427820458</v>
      </c>
      <c r="G405">
        <f t="shared" si="19"/>
        <v>4.5951198501345898</v>
      </c>
      <c r="H405">
        <f t="shared" si="20"/>
        <v>12.952760593018148</v>
      </c>
      <c r="I405">
        <f>CORREL(Tabel13456[Afstand tot spoor (m)],Tabel13456[Geluidsbelasting in dB])</f>
        <v>-0.87002127181522859</v>
      </c>
    </row>
    <row r="406" spans="1:9">
      <c r="A406" s="1">
        <v>416000</v>
      </c>
      <c r="B406">
        <v>130</v>
      </c>
      <c r="C406">
        <v>98</v>
      </c>
      <c r="D406">
        <v>145.1565189911648</v>
      </c>
      <c r="E406">
        <v>46</v>
      </c>
      <c r="F406">
        <f t="shared" si="18"/>
        <v>4.8751973232011512</v>
      </c>
      <c r="G406">
        <f t="shared" si="19"/>
        <v>4.5849674786705723</v>
      </c>
      <c r="H406">
        <f t="shared" si="20"/>
        <v>12.9384405392434</v>
      </c>
      <c r="I406">
        <f>CORREL(Tabel13456[Afstand tot spoor (m)],Tabel13456[Geluidsbelasting in dB])</f>
        <v>-0.87002127181522859</v>
      </c>
    </row>
    <row r="407" spans="1:9">
      <c r="A407" s="1">
        <v>358000</v>
      </c>
      <c r="B407">
        <v>112</v>
      </c>
      <c r="C407">
        <v>90</v>
      </c>
      <c r="D407">
        <v>81.587150493602351</v>
      </c>
      <c r="E407">
        <v>47</v>
      </c>
      <c r="F407">
        <f t="shared" si="18"/>
        <v>4.7273878187123408</v>
      </c>
      <c r="G407">
        <f t="shared" si="19"/>
        <v>4.499809670330265</v>
      </c>
      <c r="H407">
        <f t="shared" si="20"/>
        <v>12.788288265382837</v>
      </c>
      <c r="I407">
        <f>CORREL(Tabel13456[Afstand tot spoor (m)],Tabel13456[Geluidsbelasting in dB])</f>
        <v>-0.87002127181522859</v>
      </c>
    </row>
    <row r="408" spans="1:9">
      <c r="A408" s="1">
        <v>410000</v>
      </c>
      <c r="B408">
        <v>122</v>
      </c>
      <c r="C408">
        <v>99</v>
      </c>
      <c r="D408">
        <v>127.16743875023521</v>
      </c>
      <c r="E408">
        <v>47</v>
      </c>
      <c r="F408">
        <f t="shared" si="18"/>
        <v>4.8121843553724171</v>
      </c>
      <c r="G408">
        <f t="shared" si="19"/>
        <v>4.5951198501345898</v>
      </c>
      <c r="H408">
        <f t="shared" si="20"/>
        <v>12.923912438680491</v>
      </c>
      <c r="I408">
        <f>CORREL(Tabel13456[Afstand tot spoor (m)],Tabel13456[Geluidsbelasting in dB])</f>
        <v>-0.87002127181522859</v>
      </c>
    </row>
    <row r="409" spans="1:9">
      <c r="A409" s="1">
        <v>375000</v>
      </c>
      <c r="B409">
        <v>122</v>
      </c>
      <c r="C409">
        <v>100</v>
      </c>
      <c r="D409">
        <v>45.778658180346262</v>
      </c>
      <c r="E409">
        <v>61</v>
      </c>
      <c r="F409">
        <f t="shared" si="18"/>
        <v>4.8121843553724171</v>
      </c>
      <c r="G409">
        <f t="shared" si="19"/>
        <v>4.6051701859880918</v>
      </c>
      <c r="H409">
        <f t="shared" si="20"/>
        <v>12.834681304952548</v>
      </c>
      <c r="I409">
        <f>CORREL(Tabel13456[Afstand tot spoor (m)],Tabel13456[Geluidsbelasting in dB])</f>
        <v>-0.87002127181522859</v>
      </c>
    </row>
    <row r="410" spans="1:9">
      <c r="A410" s="1">
        <v>362000</v>
      </c>
      <c r="B410">
        <v>118</v>
      </c>
      <c r="C410">
        <v>94</v>
      </c>
      <c r="D410">
        <v>46.128320961954273</v>
      </c>
      <c r="E410">
        <v>59</v>
      </c>
      <c r="F410">
        <f t="shared" si="18"/>
        <v>4.7791234931115296</v>
      </c>
      <c r="G410">
        <f t="shared" si="19"/>
        <v>4.5432947822700038</v>
      </c>
      <c r="H410">
        <f t="shared" si="20"/>
        <v>12.799399490807907</v>
      </c>
      <c r="I410">
        <f>CORREL(Tabel13456[Afstand tot spoor (m)],Tabel13456[Geluidsbelasting in dB])</f>
        <v>-0.87002127181522859</v>
      </c>
    </row>
    <row r="411" spans="1:9">
      <c r="A411" s="1">
        <v>403000</v>
      </c>
      <c r="B411">
        <v>105</v>
      </c>
      <c r="C411">
        <v>102</v>
      </c>
      <c r="D411">
        <v>116.4221395709946</v>
      </c>
      <c r="E411">
        <v>47</v>
      </c>
      <c r="F411">
        <f t="shared" si="18"/>
        <v>4.6634390941120669</v>
      </c>
      <c r="G411">
        <f t="shared" si="19"/>
        <v>4.6249728132842707</v>
      </c>
      <c r="H411">
        <f t="shared" si="20"/>
        <v>12.90669184092882</v>
      </c>
      <c r="I411">
        <f>CORREL(Tabel13456[Afstand tot spoor (m)],Tabel13456[Geluidsbelasting in dB])</f>
        <v>-0.87002127181522859</v>
      </c>
    </row>
    <row r="412" spans="1:9">
      <c r="A412" s="1">
        <v>361000</v>
      </c>
      <c r="B412">
        <v>116</v>
      </c>
      <c r="C412">
        <v>94</v>
      </c>
      <c r="D412">
        <v>45.364169545261859</v>
      </c>
      <c r="E412">
        <v>57</v>
      </c>
      <c r="F412">
        <f t="shared" si="18"/>
        <v>4.7621739347977563</v>
      </c>
      <c r="G412">
        <f t="shared" si="19"/>
        <v>4.5432947822700038</v>
      </c>
      <c r="H412">
        <f t="shared" si="20"/>
        <v>12.796633237315017</v>
      </c>
      <c r="I412">
        <f>CORREL(Tabel13456[Afstand tot spoor (m)],Tabel13456[Geluidsbelasting in dB])</f>
        <v>-0.87002127181522859</v>
      </c>
    </row>
    <row r="413" spans="1:9">
      <c r="A413" s="1">
        <v>396000</v>
      </c>
      <c r="B413">
        <v>106</v>
      </c>
      <c r="C413">
        <v>102</v>
      </c>
      <c r="D413">
        <v>143.6040554401452</v>
      </c>
      <c r="E413">
        <v>46</v>
      </c>
      <c r="F413">
        <f t="shared" si="18"/>
        <v>4.6728288344619058</v>
      </c>
      <c r="G413">
        <f t="shared" si="19"/>
        <v>4.6249728132842707</v>
      </c>
      <c r="H413">
        <f t="shared" si="20"/>
        <v>12.889169490236618</v>
      </c>
      <c r="I413">
        <f>CORREL(Tabel13456[Afstand tot spoor (m)],Tabel13456[Geluidsbelasting in dB])</f>
        <v>-0.87002127181522859</v>
      </c>
    </row>
    <row r="414" spans="1:9">
      <c r="A414" s="1">
        <v>448000</v>
      </c>
      <c r="B414">
        <v>135</v>
      </c>
      <c r="C414">
        <v>109</v>
      </c>
      <c r="D414">
        <v>77.989480500012419</v>
      </c>
      <c r="E414">
        <v>53</v>
      </c>
      <c r="F414">
        <f t="shared" si="18"/>
        <v>4.9126548857360524</v>
      </c>
      <c r="G414">
        <f t="shared" si="19"/>
        <v>4.6913478822291435</v>
      </c>
      <c r="H414">
        <f t="shared" si="20"/>
        <v>13.012548511397123</v>
      </c>
      <c r="I414">
        <f>CORREL(Tabel13456[Afstand tot spoor (m)],Tabel13456[Geluidsbelasting in dB])</f>
        <v>-0.87002127181522859</v>
      </c>
    </row>
    <row r="415" spans="1:9">
      <c r="A415" s="1">
        <v>550000</v>
      </c>
      <c r="B415">
        <v>309</v>
      </c>
      <c r="C415">
        <v>124</v>
      </c>
      <c r="D415">
        <v>82.829809359911565</v>
      </c>
      <c r="E415">
        <v>55</v>
      </c>
      <c r="F415">
        <f t="shared" si="18"/>
        <v>5.7365722974791922</v>
      </c>
      <c r="G415">
        <f t="shared" si="19"/>
        <v>4.8202815656050371</v>
      </c>
      <c r="H415">
        <f t="shared" si="20"/>
        <v>13.217673557208654</v>
      </c>
      <c r="I415">
        <f>CORREL(Tabel13456[Afstand tot spoor (m)],Tabel13456[Geluidsbelasting in dB])</f>
        <v>-0.87002127181522859</v>
      </c>
    </row>
    <row r="416" spans="1:9">
      <c r="A416" s="1">
        <v>569000</v>
      </c>
      <c r="B416">
        <v>265</v>
      </c>
      <c r="C416">
        <v>114</v>
      </c>
      <c r="D416">
        <v>110.65856149350491</v>
      </c>
      <c r="E416">
        <v>54</v>
      </c>
      <c r="F416">
        <f t="shared" si="18"/>
        <v>5.5834963087816991</v>
      </c>
      <c r="G416">
        <f t="shared" si="19"/>
        <v>4.7361984483944957</v>
      </c>
      <c r="H416">
        <f t="shared" si="20"/>
        <v>13.251635713108469</v>
      </c>
      <c r="I416">
        <f>CORREL(Tabel13456[Afstand tot spoor (m)],Tabel13456[Geluidsbelasting in dB])</f>
        <v>-0.87002127181522859</v>
      </c>
    </row>
    <row r="417" spans="1:9">
      <c r="A417" s="1">
        <v>539000</v>
      </c>
      <c r="B417">
        <v>192</v>
      </c>
      <c r="C417">
        <v>98</v>
      </c>
      <c r="D417">
        <v>104.2018535650727</v>
      </c>
      <c r="E417">
        <v>53</v>
      </c>
      <c r="F417">
        <f t="shared" si="18"/>
        <v>5.2626901889048856</v>
      </c>
      <c r="G417">
        <f t="shared" si="19"/>
        <v>4.5849674786705723</v>
      </c>
      <c r="H417">
        <f t="shared" si="20"/>
        <v>13.197470849891134</v>
      </c>
      <c r="I417">
        <f>CORREL(Tabel13456[Afstand tot spoor (m)],Tabel13456[Geluidsbelasting in dB])</f>
        <v>-0.87002127181522859</v>
      </c>
    </row>
    <row r="418" spans="1:9">
      <c r="A418" s="1">
        <v>492000</v>
      </c>
      <c r="B418">
        <v>262</v>
      </c>
      <c r="C418">
        <v>130</v>
      </c>
      <c r="D418">
        <v>96.067574776287842</v>
      </c>
      <c r="E418">
        <v>55</v>
      </c>
      <c r="F418">
        <f t="shared" si="18"/>
        <v>5.5721540321777647</v>
      </c>
      <c r="G418">
        <f t="shared" si="19"/>
        <v>4.8675344504555822</v>
      </c>
      <c r="H418">
        <f t="shared" si="20"/>
        <v>13.106233995474446</v>
      </c>
      <c r="I418">
        <f>CORREL(Tabel13456[Afstand tot spoor (m)],Tabel13456[Geluidsbelasting in dB])</f>
        <v>-0.87002127181522859</v>
      </c>
    </row>
    <row r="419" spans="1:9">
      <c r="A419" s="1">
        <v>557000</v>
      </c>
      <c r="B419">
        <v>246</v>
      </c>
      <c r="C419">
        <v>131</v>
      </c>
      <c r="D419">
        <v>77.473076523405496</v>
      </c>
      <c r="E419">
        <v>59</v>
      </c>
      <c r="F419">
        <f t="shared" si="18"/>
        <v>5.5093883366279774</v>
      </c>
      <c r="G419">
        <f t="shared" si="19"/>
        <v>4.8751973232011512</v>
      </c>
      <c r="H419">
        <f t="shared" si="20"/>
        <v>13.230320518909421</v>
      </c>
      <c r="I419">
        <f>CORREL(Tabel13456[Afstand tot spoor (m)],Tabel13456[Geluidsbelasting in dB])</f>
        <v>-0.87002127181522859</v>
      </c>
    </row>
    <row r="420" spans="1:9">
      <c r="A420" s="1">
        <v>451000</v>
      </c>
      <c r="B420">
        <v>186</v>
      </c>
      <c r="C420">
        <v>105</v>
      </c>
      <c r="D420">
        <v>96.162726966463524</v>
      </c>
      <c r="E420">
        <v>55</v>
      </c>
      <c r="F420">
        <f t="shared" si="18"/>
        <v>5.2311086168545868</v>
      </c>
      <c r="G420">
        <f t="shared" si="19"/>
        <v>4.6539603501575231</v>
      </c>
      <c r="H420">
        <f t="shared" si="20"/>
        <v>13.019222618484815</v>
      </c>
      <c r="I420">
        <f>CORREL(Tabel13456[Afstand tot spoor (m)],Tabel13456[Geluidsbelasting in dB])</f>
        <v>-0.87002127181522859</v>
      </c>
    </row>
    <row r="421" spans="1:9">
      <c r="A421" s="1">
        <v>499000</v>
      </c>
      <c r="B421">
        <v>269</v>
      </c>
      <c r="C421">
        <v>107</v>
      </c>
      <c r="D421">
        <v>67.167739320088742</v>
      </c>
      <c r="E421">
        <v>58</v>
      </c>
      <c r="F421">
        <f t="shared" si="18"/>
        <v>5.598421958998375</v>
      </c>
      <c r="G421">
        <f t="shared" si="19"/>
        <v>4.6728288344619058</v>
      </c>
      <c r="H421">
        <f t="shared" si="20"/>
        <v>13.120361374733656</v>
      </c>
      <c r="I421">
        <f>CORREL(Tabel13456[Afstand tot spoor (m)],Tabel13456[Geluidsbelasting in dB])</f>
        <v>-0.87002127181522859</v>
      </c>
    </row>
    <row r="422" spans="1:9">
      <c r="A422" s="1">
        <v>474000</v>
      </c>
      <c r="B422">
        <v>186</v>
      </c>
      <c r="C422">
        <v>105</v>
      </c>
      <c r="D422">
        <v>95.90788943048797</v>
      </c>
      <c r="E422">
        <v>53</v>
      </c>
      <c r="F422">
        <f t="shared" si="18"/>
        <v>5.2311086168545868</v>
      </c>
      <c r="G422">
        <f t="shared" si="19"/>
        <v>4.6539603501575231</v>
      </c>
      <c r="H422">
        <f t="shared" si="20"/>
        <v>13.068962600677214</v>
      </c>
      <c r="I422">
        <f>CORREL(Tabel13456[Afstand tot spoor (m)],Tabel13456[Geluidsbelasting in dB])</f>
        <v>-0.87002127181522859</v>
      </c>
    </row>
    <row r="423" spans="1:9">
      <c r="A423" s="1">
        <v>593000</v>
      </c>
      <c r="B423">
        <v>292</v>
      </c>
      <c r="C423">
        <v>151</v>
      </c>
      <c r="D423">
        <v>61.554751661431439</v>
      </c>
      <c r="E423">
        <v>58</v>
      </c>
      <c r="F423">
        <f t="shared" si="18"/>
        <v>5.6801726090170677</v>
      </c>
      <c r="G423">
        <f t="shared" si="19"/>
        <v>5.0172798368149243</v>
      </c>
      <c r="H423">
        <f t="shared" si="20"/>
        <v>13.292949677979863</v>
      </c>
      <c r="I423">
        <f>CORREL(Tabel13456[Afstand tot spoor (m)],Tabel13456[Geluidsbelasting in dB])</f>
        <v>-0.87002127181522859</v>
      </c>
    </row>
    <row r="424" spans="1:9">
      <c r="A424" s="1">
        <v>417000</v>
      </c>
      <c r="B424">
        <v>186</v>
      </c>
      <c r="C424">
        <v>98</v>
      </c>
      <c r="D424">
        <v>95.140690588488567</v>
      </c>
      <c r="E424">
        <v>53</v>
      </c>
      <c r="F424">
        <f t="shared" si="18"/>
        <v>5.2311086168545868</v>
      </c>
      <c r="G424">
        <f t="shared" si="19"/>
        <v>4.5849674786705723</v>
      </c>
      <c r="H424">
        <f t="shared" si="20"/>
        <v>12.940841500780939</v>
      </c>
      <c r="I424">
        <f>CORREL(Tabel13456[Afstand tot spoor (m)],Tabel13456[Geluidsbelasting in dB])</f>
        <v>-0.87002127181522859</v>
      </c>
    </row>
    <row r="425" spans="1:9">
      <c r="A425" s="1">
        <v>529000</v>
      </c>
      <c r="B425">
        <v>309</v>
      </c>
      <c r="C425">
        <v>97</v>
      </c>
      <c r="D425">
        <v>51.153129621148643</v>
      </c>
      <c r="E425">
        <v>61</v>
      </c>
      <c r="F425">
        <f t="shared" si="18"/>
        <v>5.7365722974791922</v>
      </c>
      <c r="G425">
        <f t="shared" si="19"/>
        <v>4.5747109785033828</v>
      </c>
      <c r="H425">
        <f t="shared" si="20"/>
        <v>13.178743710840436</v>
      </c>
      <c r="I425">
        <f>CORREL(Tabel13456[Afstand tot spoor (m)],Tabel13456[Geluidsbelasting in dB])</f>
        <v>-0.87002127181522859</v>
      </c>
    </row>
    <row r="426" spans="1:9">
      <c r="A426" s="1">
        <v>413000</v>
      </c>
      <c r="B426">
        <v>186</v>
      </c>
      <c r="C426">
        <v>105</v>
      </c>
      <c r="D426">
        <v>95.059162801485286</v>
      </c>
      <c r="E426">
        <v>55</v>
      </c>
      <c r="F426">
        <f t="shared" si="18"/>
        <v>5.2311086168545868</v>
      </c>
      <c r="G426">
        <f t="shared" si="19"/>
        <v>4.6539603501575231</v>
      </c>
      <c r="H426">
        <f t="shared" si="20"/>
        <v>12.931202871943169</v>
      </c>
      <c r="I426">
        <f>CORREL(Tabel13456[Afstand tot spoor (m)],Tabel13456[Geluidsbelasting in dB])</f>
        <v>-0.87002127181522859</v>
      </c>
    </row>
    <row r="427" spans="1:9">
      <c r="A427" s="1">
        <v>648000</v>
      </c>
      <c r="B427">
        <v>788</v>
      </c>
      <c r="C427">
        <v>117</v>
      </c>
      <c r="D427">
        <v>46.461095499332131</v>
      </c>
      <c r="E427">
        <v>61</v>
      </c>
      <c r="F427">
        <f t="shared" si="18"/>
        <v>6.6707663208458738</v>
      </c>
      <c r="G427">
        <f t="shared" si="19"/>
        <v>4.7621739347977563</v>
      </c>
      <c r="H427">
        <f t="shared" si="20"/>
        <v>13.381645975334411</v>
      </c>
      <c r="I427">
        <f>CORREL(Tabel13456[Afstand tot spoor (m)],Tabel13456[Geluidsbelasting in dB])</f>
        <v>-0.87002127181522859</v>
      </c>
    </row>
    <row r="428" spans="1:9">
      <c r="A428" s="1">
        <v>437000</v>
      </c>
      <c r="B428">
        <v>186</v>
      </c>
      <c r="C428">
        <v>105</v>
      </c>
      <c r="D428">
        <v>95.939328009782329</v>
      </c>
      <c r="E428">
        <v>53</v>
      </c>
      <c r="F428">
        <f t="shared" si="18"/>
        <v>5.2311086168545868</v>
      </c>
      <c r="G428">
        <f t="shared" si="19"/>
        <v>4.6539603501575231</v>
      </c>
      <c r="H428">
        <f t="shared" si="20"/>
        <v>12.987688474077727</v>
      </c>
      <c r="I428">
        <f>CORREL(Tabel13456[Afstand tot spoor (m)],Tabel13456[Geluidsbelasting in dB])</f>
        <v>-0.87002127181522859</v>
      </c>
    </row>
    <row r="429" spans="1:9">
      <c r="A429" s="1">
        <v>607000</v>
      </c>
      <c r="B429">
        <v>319</v>
      </c>
      <c r="C429">
        <v>138</v>
      </c>
      <c r="D429">
        <v>68.599388112662794</v>
      </c>
      <c r="E429">
        <v>59</v>
      </c>
      <c r="F429">
        <f t="shared" si="18"/>
        <v>5.768320995793772</v>
      </c>
      <c r="G429">
        <f t="shared" si="19"/>
        <v>4.9272536851572051</v>
      </c>
      <c r="H429">
        <f t="shared" si="20"/>
        <v>13.316284070041636</v>
      </c>
      <c r="I429">
        <f>CORREL(Tabel13456[Afstand tot spoor (m)],Tabel13456[Geluidsbelasting in dB])</f>
        <v>-0.87002127181522859</v>
      </c>
    </row>
    <row r="430" spans="1:9">
      <c r="A430" s="1">
        <v>497000</v>
      </c>
      <c r="B430">
        <v>186</v>
      </c>
      <c r="C430">
        <v>117</v>
      </c>
      <c r="D430">
        <v>95.665981839256816</v>
      </c>
      <c r="E430">
        <v>56</v>
      </c>
      <c r="F430">
        <f t="shared" si="18"/>
        <v>5.2311086168545868</v>
      </c>
      <c r="G430">
        <f t="shared" si="19"/>
        <v>4.7621739347977563</v>
      </c>
      <c r="H430">
        <f t="shared" si="20"/>
        <v>13.116345305078767</v>
      </c>
      <c r="I430">
        <f>CORREL(Tabel13456[Afstand tot spoor (m)],Tabel13456[Geluidsbelasting in dB])</f>
        <v>-0.87002127181522859</v>
      </c>
    </row>
    <row r="431" spans="1:9">
      <c r="A431" s="1">
        <v>517000</v>
      </c>
      <c r="B431">
        <v>292</v>
      </c>
      <c r="C431">
        <v>103</v>
      </c>
      <c r="D431">
        <v>63.096728999906091</v>
      </c>
      <c r="E431">
        <v>59</v>
      </c>
      <c r="F431">
        <f t="shared" si="18"/>
        <v>5.6801726090170677</v>
      </c>
      <c r="G431">
        <f t="shared" si="19"/>
        <v>4.6347289882296359</v>
      </c>
      <c r="H431">
        <f t="shared" si="20"/>
        <v>13.155798153490567</v>
      </c>
      <c r="I431">
        <f>CORREL(Tabel13456[Afstand tot spoor (m)],Tabel13456[Geluidsbelasting in dB])</f>
        <v>-0.87002127181522859</v>
      </c>
    </row>
    <row r="432" spans="1:9">
      <c r="A432" s="1">
        <v>581000</v>
      </c>
      <c r="B432">
        <v>260</v>
      </c>
      <c r="C432">
        <v>122</v>
      </c>
      <c r="D432">
        <v>95.899262372962298</v>
      </c>
      <c r="E432">
        <v>56</v>
      </c>
      <c r="F432">
        <f t="shared" si="18"/>
        <v>5.5645204073226937</v>
      </c>
      <c r="G432">
        <f t="shared" si="19"/>
        <v>4.8040210447332568</v>
      </c>
      <c r="H432">
        <f t="shared" si="20"/>
        <v>13.272506035834049</v>
      </c>
      <c r="I432">
        <f>CORREL(Tabel13456[Afstand tot spoor (m)],Tabel13456[Geluidsbelasting in dB])</f>
        <v>-0.87002127181522859</v>
      </c>
    </row>
    <row r="433" spans="1:9">
      <c r="A433" s="1">
        <v>528000</v>
      </c>
      <c r="B433">
        <v>333</v>
      </c>
      <c r="C433">
        <v>92</v>
      </c>
      <c r="D433">
        <v>50.990549841940492</v>
      </c>
      <c r="E433">
        <v>62</v>
      </c>
      <c r="F433">
        <f t="shared" si="18"/>
        <v>5.8111409929767008</v>
      </c>
      <c r="G433">
        <f t="shared" si="19"/>
        <v>4.5217885770490405</v>
      </c>
      <c r="H433">
        <f t="shared" si="20"/>
        <v>13.176851562688398</v>
      </c>
      <c r="I433">
        <f>CORREL(Tabel13456[Afstand tot spoor (m)],Tabel13456[Geluidsbelasting in dB])</f>
        <v>-0.87002127181522859</v>
      </c>
    </row>
    <row r="434" spans="1:9">
      <c r="A434" s="1">
        <v>474000</v>
      </c>
      <c r="B434">
        <v>229</v>
      </c>
      <c r="C434">
        <v>107</v>
      </c>
      <c r="D434">
        <v>96.109610775466621</v>
      </c>
      <c r="E434">
        <v>56</v>
      </c>
      <c r="F434">
        <f t="shared" si="18"/>
        <v>5.4380793089231956</v>
      </c>
      <c r="G434">
        <f t="shared" si="19"/>
        <v>4.6728288344619058</v>
      </c>
      <c r="H434">
        <f t="shared" si="20"/>
        <v>13.068962600677214</v>
      </c>
      <c r="I434">
        <f>CORREL(Tabel13456[Afstand tot spoor (m)],Tabel13456[Geluidsbelasting in dB])</f>
        <v>-0.87002127181522859</v>
      </c>
    </row>
    <row r="435" spans="1:9">
      <c r="A435" s="1">
        <v>542000</v>
      </c>
      <c r="B435">
        <v>368</v>
      </c>
      <c r="C435">
        <v>100</v>
      </c>
      <c r="D435">
        <v>45.425299504857939</v>
      </c>
      <c r="E435">
        <v>62</v>
      </c>
      <c r="F435">
        <f t="shared" si="18"/>
        <v>5.9107966440405271</v>
      </c>
      <c r="G435">
        <f t="shared" si="19"/>
        <v>4.6051701859880918</v>
      </c>
      <c r="H435">
        <f t="shared" si="20"/>
        <v>13.203021280421783</v>
      </c>
      <c r="I435">
        <f>CORREL(Tabel13456[Afstand tot spoor (m)],Tabel13456[Geluidsbelasting in dB])</f>
        <v>-0.87002127181522859</v>
      </c>
    </row>
    <row r="436" spans="1:9">
      <c r="A436" s="1">
        <v>394000</v>
      </c>
      <c r="B436">
        <v>191</v>
      </c>
      <c r="C436">
        <v>102</v>
      </c>
      <c r="D436">
        <v>95.300169075017322</v>
      </c>
      <c r="E436">
        <v>57</v>
      </c>
      <c r="F436">
        <f t="shared" si="18"/>
        <v>5.2574953720277815</v>
      </c>
      <c r="G436">
        <f t="shared" si="19"/>
        <v>4.6249728132842707</v>
      </c>
      <c r="H436">
        <f t="shared" si="20"/>
        <v>12.884106188280072</v>
      </c>
      <c r="I436">
        <f>CORREL(Tabel13456[Afstand tot spoor (m)],Tabel13456[Geluidsbelasting in dB])</f>
        <v>-0.87002127181522859</v>
      </c>
    </row>
    <row r="437" spans="1:9">
      <c r="A437" s="1">
        <v>510000</v>
      </c>
      <c r="B437">
        <v>404</v>
      </c>
      <c r="C437">
        <v>88</v>
      </c>
      <c r="D437">
        <v>33.988768064616593</v>
      </c>
      <c r="E437">
        <v>64</v>
      </c>
      <c r="F437">
        <f t="shared" si="18"/>
        <v>6.0038870671065387</v>
      </c>
      <c r="G437">
        <f t="shared" si="19"/>
        <v>4.4773368144782069</v>
      </c>
      <c r="H437">
        <f t="shared" si="20"/>
        <v>13.142166004700508</v>
      </c>
      <c r="I437">
        <f>CORREL(Tabel13456[Afstand tot spoor (m)],Tabel13456[Geluidsbelasting in dB])</f>
        <v>-0.87002127181522859</v>
      </c>
    </row>
    <row r="438" spans="1:9">
      <c r="A438" s="1">
        <v>454000</v>
      </c>
      <c r="B438">
        <v>200</v>
      </c>
      <c r="C438">
        <v>106</v>
      </c>
      <c r="D438">
        <v>95.698486766293982</v>
      </c>
      <c r="E438">
        <v>56</v>
      </c>
      <c r="F438">
        <f t="shared" si="18"/>
        <v>5.3033049080590757</v>
      </c>
      <c r="G438">
        <f t="shared" si="19"/>
        <v>4.6634390941120669</v>
      </c>
      <c r="H438">
        <f t="shared" si="20"/>
        <v>13.025852477023484</v>
      </c>
      <c r="I438">
        <f>CORREL(Tabel13456[Afstand tot spoor (m)],Tabel13456[Geluidsbelasting in dB])</f>
        <v>-0.87002127181522859</v>
      </c>
    </row>
    <row r="439" spans="1:9">
      <c r="A439" s="1">
        <v>563000</v>
      </c>
      <c r="B439">
        <v>790</v>
      </c>
      <c r="C439">
        <v>92</v>
      </c>
      <c r="D439">
        <v>28.043750009115499</v>
      </c>
      <c r="E439">
        <v>66</v>
      </c>
      <c r="F439">
        <f t="shared" si="18"/>
        <v>6.6732979677676543</v>
      </c>
      <c r="G439">
        <f t="shared" si="19"/>
        <v>4.5217885770490405</v>
      </c>
      <c r="H439">
        <f t="shared" si="20"/>
        <v>13.241034907121827</v>
      </c>
      <c r="I439">
        <f>CORREL(Tabel13456[Afstand tot spoor (m)],Tabel13456[Geluidsbelasting in dB])</f>
        <v>-0.87002127181522859</v>
      </c>
    </row>
    <row r="440" spans="1:9">
      <c r="A440" s="1">
        <v>534000</v>
      </c>
      <c r="B440">
        <v>317</v>
      </c>
      <c r="C440">
        <v>111</v>
      </c>
      <c r="D440">
        <v>96.064425341915879</v>
      </c>
      <c r="E440">
        <v>56</v>
      </c>
      <c r="F440">
        <f t="shared" si="18"/>
        <v>5.7620513827801769</v>
      </c>
      <c r="G440">
        <f t="shared" si="19"/>
        <v>4.7095302013123339</v>
      </c>
      <c r="H440">
        <f t="shared" si="20"/>
        <v>13.188151117942333</v>
      </c>
      <c r="I440">
        <f>CORREL(Tabel13456[Afstand tot spoor (m)],Tabel13456[Geluidsbelasting in dB])</f>
        <v>-0.87002127181522859</v>
      </c>
    </row>
    <row r="441" spans="1:9">
      <c r="A441" s="1">
        <v>592000</v>
      </c>
      <c r="B441">
        <v>521</v>
      </c>
      <c r="C441">
        <v>124</v>
      </c>
      <c r="D441">
        <v>27.839844063600982</v>
      </c>
      <c r="E441">
        <v>66</v>
      </c>
      <c r="F441">
        <f t="shared" si="18"/>
        <v>6.2576675878826391</v>
      </c>
      <c r="G441">
        <f t="shared" si="19"/>
        <v>4.8202815656050371</v>
      </c>
      <c r="H441">
        <f t="shared" si="20"/>
        <v>13.291261913866142</v>
      </c>
      <c r="I441">
        <f>CORREL(Tabel13456[Afstand tot spoor (m)],Tabel13456[Geluidsbelasting in dB])</f>
        <v>-0.87002127181522859</v>
      </c>
    </row>
    <row r="442" spans="1:9">
      <c r="A442" s="1">
        <v>584000</v>
      </c>
      <c r="B442">
        <v>334</v>
      </c>
      <c r="C442">
        <v>124</v>
      </c>
      <c r="D442">
        <v>94.808312888472187</v>
      </c>
      <c r="E442">
        <v>56</v>
      </c>
      <c r="F442">
        <f t="shared" si="18"/>
        <v>5.8141305318250662</v>
      </c>
      <c r="G442">
        <f t="shared" si="19"/>
        <v>4.8202815656050371</v>
      </c>
      <c r="H442">
        <f t="shared" si="20"/>
        <v>13.277656261810364</v>
      </c>
      <c r="I442">
        <f>CORREL(Tabel13456[Afstand tot spoor (m)],Tabel13456[Geluidsbelasting in dB])</f>
        <v>-0.87002127181522859</v>
      </c>
    </row>
    <row r="443" spans="1:9">
      <c r="A443" s="1">
        <v>505000</v>
      </c>
      <c r="B443">
        <v>278</v>
      </c>
      <c r="C443">
        <v>88</v>
      </c>
      <c r="D443">
        <v>33.814755005193938</v>
      </c>
      <c r="E443">
        <v>63</v>
      </c>
      <c r="F443">
        <f t="shared" si="18"/>
        <v>5.6312117818213654</v>
      </c>
      <c r="G443">
        <f t="shared" si="19"/>
        <v>4.4773368144782069</v>
      </c>
      <c r="H443">
        <f t="shared" si="20"/>
        <v>13.132313708257497</v>
      </c>
      <c r="I443">
        <f>CORREL(Tabel13456[Afstand tot spoor (m)],Tabel13456[Geluidsbelasting in dB])</f>
        <v>-0.87002127181522859</v>
      </c>
    </row>
    <row r="444" spans="1:9">
      <c r="A444" s="1">
        <v>457000</v>
      </c>
      <c r="B444">
        <v>200</v>
      </c>
      <c r="C444">
        <v>100</v>
      </c>
      <c r="D444">
        <v>94.711849476777999</v>
      </c>
      <c r="E444">
        <v>56</v>
      </c>
      <c r="F444">
        <f t="shared" si="18"/>
        <v>5.3033049080590757</v>
      </c>
      <c r="G444">
        <f t="shared" si="19"/>
        <v>4.6051701859880918</v>
      </c>
      <c r="H444">
        <f t="shared" si="20"/>
        <v>13.032438669876342</v>
      </c>
      <c r="I444">
        <f>CORREL(Tabel13456[Afstand tot spoor (m)],Tabel13456[Geluidsbelasting in dB])</f>
        <v>-0.87002127181522859</v>
      </c>
    </row>
    <row r="445" spans="1:9">
      <c r="A445" s="1">
        <v>569000</v>
      </c>
      <c r="B445">
        <v>278</v>
      </c>
      <c r="C445">
        <v>150</v>
      </c>
      <c r="D445">
        <v>45.895952239827203</v>
      </c>
      <c r="E445">
        <v>62</v>
      </c>
      <c r="F445">
        <f t="shared" si="18"/>
        <v>5.6312117818213654</v>
      </c>
      <c r="G445">
        <f t="shared" si="19"/>
        <v>5.0106352940962555</v>
      </c>
      <c r="H445">
        <f t="shared" si="20"/>
        <v>13.251635713108469</v>
      </c>
      <c r="I445">
        <f>CORREL(Tabel13456[Afstand tot spoor (m)],Tabel13456[Geluidsbelasting in dB])</f>
        <v>-0.87002127181522859</v>
      </c>
    </row>
    <row r="446" spans="1:9">
      <c r="A446" s="1">
        <v>403000</v>
      </c>
      <c r="B446">
        <v>194</v>
      </c>
      <c r="C446">
        <v>114</v>
      </c>
      <c r="D446">
        <v>94.928847936219185</v>
      </c>
      <c r="E446">
        <v>56</v>
      </c>
      <c r="F446">
        <f t="shared" si="18"/>
        <v>5.2729995585637468</v>
      </c>
      <c r="G446">
        <f t="shared" si="19"/>
        <v>4.7361984483944957</v>
      </c>
      <c r="H446">
        <f t="shared" si="20"/>
        <v>12.90669184092882</v>
      </c>
      <c r="I446">
        <f>CORREL(Tabel13456[Afstand tot spoor (m)],Tabel13456[Geluidsbelasting in dB])</f>
        <v>-0.87002127181522859</v>
      </c>
    </row>
    <row r="447" spans="1:9">
      <c r="A447" s="1">
        <v>652000</v>
      </c>
      <c r="B447">
        <v>281</v>
      </c>
      <c r="C447">
        <v>150</v>
      </c>
      <c r="D447">
        <v>51.427585931452882</v>
      </c>
      <c r="E447">
        <v>62</v>
      </c>
      <c r="F447">
        <f t="shared" si="18"/>
        <v>5.6419070709381138</v>
      </c>
      <c r="G447">
        <f t="shared" si="19"/>
        <v>5.0106352940962555</v>
      </c>
      <c r="H447">
        <f t="shared" si="20"/>
        <v>13.387799840908791</v>
      </c>
      <c r="I447">
        <f>CORREL(Tabel13456[Afstand tot spoor (m)],Tabel13456[Geluidsbelasting in dB])</f>
        <v>-0.87002127181522859</v>
      </c>
    </row>
    <row r="448" spans="1:9">
      <c r="A448" s="1">
        <v>673000</v>
      </c>
      <c r="B448">
        <v>470</v>
      </c>
      <c r="C448">
        <v>141</v>
      </c>
      <c r="D448">
        <v>95.530919100126098</v>
      </c>
      <c r="E448">
        <v>56</v>
      </c>
      <c r="F448">
        <f t="shared" si="18"/>
        <v>6.1548580940164177</v>
      </c>
      <c r="G448">
        <f t="shared" si="19"/>
        <v>4.9487598903781684</v>
      </c>
      <c r="H448">
        <f t="shared" si="20"/>
        <v>13.419500608626866</v>
      </c>
      <c r="I448">
        <f>CORREL(Tabel13456[Afstand tot spoor (m)],Tabel13456[Geluidsbelasting in dB])</f>
        <v>-0.87002127181522859</v>
      </c>
    </row>
    <row r="449" spans="1:9">
      <c r="A449" s="1">
        <v>555000</v>
      </c>
      <c r="B449">
        <v>275</v>
      </c>
      <c r="C449">
        <v>98</v>
      </c>
      <c r="D449">
        <v>62.620918742364744</v>
      </c>
      <c r="E449">
        <v>61</v>
      </c>
      <c r="F449">
        <f t="shared" si="18"/>
        <v>5.6204008657171496</v>
      </c>
      <c r="G449">
        <f t="shared" si="19"/>
        <v>4.5849674786705723</v>
      </c>
      <c r="H449">
        <f t="shared" si="20"/>
        <v>13.226723392728571</v>
      </c>
      <c r="I449">
        <f>CORREL(Tabel13456[Afstand tot spoor (m)],Tabel13456[Geluidsbelasting in dB])</f>
        <v>-0.87002127181522859</v>
      </c>
    </row>
    <row r="450" spans="1:9">
      <c r="A450" s="1">
        <v>617000</v>
      </c>
      <c r="B450">
        <v>352</v>
      </c>
      <c r="C450">
        <v>108</v>
      </c>
      <c r="D450">
        <v>68.586212154999373</v>
      </c>
      <c r="E450">
        <v>57</v>
      </c>
      <c r="F450">
        <f t="shared" ref="F450:F513" si="21">LN(1+B450)</f>
        <v>5.8664680569332965</v>
      </c>
      <c r="G450">
        <f t="shared" ref="G450:G513" si="22">LN(C450)</f>
        <v>4.6821312271242199</v>
      </c>
      <c r="H450">
        <f t="shared" ref="H450:H513" si="23">LN(A450)</f>
        <v>13.332624302887524</v>
      </c>
      <c r="I450">
        <f>CORREL(Tabel13456[Afstand tot spoor (m)],Tabel13456[Geluidsbelasting in dB])</f>
        <v>-0.87002127181522859</v>
      </c>
    </row>
    <row r="451" spans="1:9">
      <c r="A451" s="1">
        <v>533000</v>
      </c>
      <c r="B451">
        <v>351</v>
      </c>
      <c r="C451">
        <v>136</v>
      </c>
      <c r="D451">
        <v>68.067517227545679</v>
      </c>
      <c r="E451">
        <v>57</v>
      </c>
      <c r="F451">
        <f t="shared" si="21"/>
        <v>5.8636311755980968</v>
      </c>
      <c r="G451">
        <f t="shared" si="22"/>
        <v>4.9126548857360524</v>
      </c>
      <c r="H451">
        <f t="shared" si="23"/>
        <v>13.186276703147982</v>
      </c>
      <c r="I451">
        <f>CORREL(Tabel13456[Afstand tot spoor (m)],Tabel13456[Geluidsbelasting in dB])</f>
        <v>-0.87002127181522859</v>
      </c>
    </row>
    <row r="452" spans="1:9">
      <c r="A452" s="1">
        <v>505000</v>
      </c>
      <c r="B452">
        <v>275</v>
      </c>
      <c r="C452">
        <v>118</v>
      </c>
      <c r="D452">
        <v>60.2553870999322</v>
      </c>
      <c r="E452">
        <v>60</v>
      </c>
      <c r="F452">
        <f t="shared" si="21"/>
        <v>5.6204008657171496</v>
      </c>
      <c r="G452">
        <f t="shared" si="22"/>
        <v>4.7706846244656651</v>
      </c>
      <c r="H452">
        <f t="shared" si="23"/>
        <v>13.132313708257497</v>
      </c>
      <c r="I452">
        <f>CORREL(Tabel13456[Afstand tot spoor (m)],Tabel13456[Geluidsbelasting in dB])</f>
        <v>-0.87002127181522859</v>
      </c>
    </row>
    <row r="453" spans="1:9">
      <c r="A453" s="1">
        <v>494000</v>
      </c>
      <c r="B453">
        <v>280</v>
      </c>
      <c r="C453">
        <v>113</v>
      </c>
      <c r="D453">
        <v>51.9464124931201</v>
      </c>
      <c r="E453">
        <v>62</v>
      </c>
      <c r="F453">
        <f t="shared" si="21"/>
        <v>5.6383546693337454</v>
      </c>
      <c r="G453">
        <f t="shared" si="22"/>
        <v>4.7273878187123408</v>
      </c>
      <c r="H453">
        <f t="shared" si="23"/>
        <v>13.110290796170059</v>
      </c>
      <c r="I453">
        <f>CORREL(Tabel13456[Afstand tot spoor (m)],Tabel13456[Geluidsbelasting in dB])</f>
        <v>-0.87002127181522859</v>
      </c>
    </row>
    <row r="454" spans="1:9">
      <c r="A454" s="1">
        <v>510000</v>
      </c>
      <c r="B454">
        <v>279</v>
      </c>
      <c r="C454">
        <v>99</v>
      </c>
      <c r="D454">
        <v>45.061532914398562</v>
      </c>
      <c r="E454">
        <v>62</v>
      </c>
      <c r="F454">
        <f t="shared" si="21"/>
        <v>5.6347896031692493</v>
      </c>
      <c r="G454">
        <f t="shared" si="22"/>
        <v>4.5951198501345898</v>
      </c>
      <c r="H454">
        <f t="shared" si="23"/>
        <v>13.142166004700508</v>
      </c>
      <c r="I454">
        <f>CORREL(Tabel13456[Afstand tot spoor (m)],Tabel13456[Geluidsbelasting in dB])</f>
        <v>-0.87002127181522859</v>
      </c>
    </row>
    <row r="455" spans="1:9">
      <c r="A455" s="1">
        <v>526000</v>
      </c>
      <c r="B455">
        <v>277</v>
      </c>
      <c r="C455">
        <v>100</v>
      </c>
      <c r="D455">
        <v>33.260218318268457</v>
      </c>
      <c r="E455">
        <v>66</v>
      </c>
      <c r="F455">
        <f t="shared" si="21"/>
        <v>5.6276211136906369</v>
      </c>
      <c r="G455">
        <f t="shared" si="22"/>
        <v>4.6051701859880918</v>
      </c>
      <c r="H455">
        <f t="shared" si="23"/>
        <v>13.173056491719846</v>
      </c>
      <c r="I455">
        <f>CORREL(Tabel13456[Afstand tot spoor (m)],Tabel13456[Geluidsbelasting in dB])</f>
        <v>-0.87002127181522859</v>
      </c>
    </row>
    <row r="456" spans="1:9">
      <c r="A456" s="1">
        <v>638000</v>
      </c>
      <c r="B456">
        <v>519</v>
      </c>
      <c r="C456">
        <v>126</v>
      </c>
      <c r="D456">
        <v>26.867990989094508</v>
      </c>
      <c r="E456">
        <v>66</v>
      </c>
      <c r="F456">
        <f t="shared" si="21"/>
        <v>6.253828811575473</v>
      </c>
      <c r="G456">
        <f t="shared" si="22"/>
        <v>4.836281906951478</v>
      </c>
      <c r="H456">
        <f t="shared" si="23"/>
        <v>13.366093562326927</v>
      </c>
      <c r="I456">
        <f>CORREL(Tabel13456[Afstand tot spoor (m)],Tabel13456[Geluidsbelasting in dB])</f>
        <v>-0.87002127181522859</v>
      </c>
    </row>
    <row r="457" spans="1:9">
      <c r="A457" s="1">
        <v>598000</v>
      </c>
      <c r="B457">
        <v>517</v>
      </c>
      <c r="C457">
        <v>104</v>
      </c>
      <c r="D457">
        <v>27.72603535105111</v>
      </c>
      <c r="E457">
        <v>65</v>
      </c>
      <c r="F457">
        <f t="shared" si="21"/>
        <v>6.2499752422594828</v>
      </c>
      <c r="G457">
        <f t="shared" si="22"/>
        <v>4.6443908991413725</v>
      </c>
      <c r="H457">
        <f t="shared" si="23"/>
        <v>13.301346032932768</v>
      </c>
      <c r="I457">
        <f>CORREL(Tabel13456[Afstand tot spoor (m)],Tabel13456[Geluidsbelasting in dB])</f>
        <v>-0.87002127181522859</v>
      </c>
    </row>
    <row r="458" spans="1:9">
      <c r="A458" s="1">
        <v>470000</v>
      </c>
      <c r="B458">
        <v>274</v>
      </c>
      <c r="C458">
        <v>110</v>
      </c>
      <c r="D458">
        <v>33.867595487650519</v>
      </c>
      <c r="E458">
        <v>65</v>
      </c>
      <c r="F458">
        <f t="shared" si="21"/>
        <v>5.6167710976665717</v>
      </c>
      <c r="G458">
        <f t="shared" si="22"/>
        <v>4.7004803657924166</v>
      </c>
      <c r="H458">
        <f t="shared" si="23"/>
        <v>13.060487973686241</v>
      </c>
      <c r="I458">
        <f>CORREL(Tabel13456[Afstand tot spoor (m)],Tabel13456[Geluidsbelasting in dB])</f>
        <v>-0.87002127181522859</v>
      </c>
    </row>
    <row r="459" spans="1:9">
      <c r="A459" s="1">
        <v>460000</v>
      </c>
      <c r="B459">
        <v>279</v>
      </c>
      <c r="C459">
        <v>91</v>
      </c>
      <c r="D459">
        <v>45.146300471094648</v>
      </c>
      <c r="E459">
        <v>63</v>
      </c>
      <c r="F459">
        <f t="shared" si="21"/>
        <v>5.6347896031692493</v>
      </c>
      <c r="G459">
        <f t="shared" si="22"/>
        <v>4.5108595065168497</v>
      </c>
      <c r="H459">
        <f t="shared" si="23"/>
        <v>13.038981768465277</v>
      </c>
      <c r="I459">
        <f>CORREL(Tabel13456[Afstand tot spoor (m)],Tabel13456[Geluidsbelasting in dB])</f>
        <v>-0.87002127181522859</v>
      </c>
    </row>
    <row r="460" spans="1:9">
      <c r="A460" s="1">
        <v>501000</v>
      </c>
      <c r="B460">
        <v>276</v>
      </c>
      <c r="C460">
        <v>88</v>
      </c>
      <c r="D460">
        <v>51.175498899563699</v>
      </c>
      <c r="E460">
        <v>62</v>
      </c>
      <c r="F460">
        <f t="shared" si="21"/>
        <v>5.6240175061873385</v>
      </c>
      <c r="G460">
        <f t="shared" si="22"/>
        <v>4.4773368144782069</v>
      </c>
      <c r="H460">
        <f t="shared" si="23"/>
        <v>13.124361380067002</v>
      </c>
      <c r="I460">
        <f>CORREL(Tabel13456[Afstand tot spoor (m)],Tabel13456[Geluidsbelasting in dB])</f>
        <v>-0.87002127181522859</v>
      </c>
    </row>
    <row r="461" spans="1:9">
      <c r="A461" s="1">
        <v>549000</v>
      </c>
      <c r="B461">
        <v>275</v>
      </c>
      <c r="C461">
        <v>101</v>
      </c>
      <c r="D461">
        <v>62.723597257070082</v>
      </c>
      <c r="E461">
        <v>59</v>
      </c>
      <c r="F461">
        <f t="shared" si="21"/>
        <v>5.6204008657171496</v>
      </c>
      <c r="G461">
        <f t="shared" si="22"/>
        <v>4.6151205168412597</v>
      </c>
      <c r="H461">
        <f t="shared" si="23"/>
        <v>13.215853720491667</v>
      </c>
      <c r="I461">
        <f>CORREL(Tabel13456[Afstand tot spoor (m)],Tabel13456[Geluidsbelasting in dB])</f>
        <v>-0.87002127181522859</v>
      </c>
    </row>
    <row r="462" spans="1:9">
      <c r="A462" s="1">
        <v>581000</v>
      </c>
      <c r="B462">
        <v>351</v>
      </c>
      <c r="C462">
        <v>134</v>
      </c>
      <c r="D462">
        <v>68.757344585675199</v>
      </c>
      <c r="E462">
        <v>59</v>
      </c>
      <c r="F462">
        <f t="shared" si="21"/>
        <v>5.8636311755980968</v>
      </c>
      <c r="G462">
        <f t="shared" si="22"/>
        <v>4.8978397999509111</v>
      </c>
      <c r="H462">
        <f t="shared" si="23"/>
        <v>13.272506035834049</v>
      </c>
      <c r="I462">
        <f>CORREL(Tabel13456[Afstand tot spoor (m)],Tabel13456[Geluidsbelasting in dB])</f>
        <v>-0.87002127181522859</v>
      </c>
    </row>
    <row r="463" spans="1:9">
      <c r="A463" s="1">
        <v>591000</v>
      </c>
      <c r="B463">
        <v>353</v>
      </c>
      <c r="C463">
        <v>120</v>
      </c>
      <c r="D463">
        <v>67.975108874090893</v>
      </c>
      <c r="E463">
        <v>58</v>
      </c>
      <c r="F463">
        <f t="shared" si="21"/>
        <v>5.8692969131337742</v>
      </c>
      <c r="G463">
        <f t="shared" si="22"/>
        <v>4.7874917427820458</v>
      </c>
      <c r="H463">
        <f t="shared" si="23"/>
        <v>13.289571296388235</v>
      </c>
      <c r="I463">
        <f>CORREL(Tabel13456[Afstand tot spoor (m)],Tabel13456[Geluidsbelasting in dB])</f>
        <v>-0.87002127181522859</v>
      </c>
    </row>
    <row r="464" spans="1:9">
      <c r="A464" s="1">
        <v>522000</v>
      </c>
      <c r="B464">
        <v>280</v>
      </c>
      <c r="C464">
        <v>101</v>
      </c>
      <c r="D464">
        <v>62.961602760663112</v>
      </c>
      <c r="E464">
        <v>58</v>
      </c>
      <c r="F464">
        <f t="shared" si="21"/>
        <v>5.6383546693337454</v>
      </c>
      <c r="G464">
        <f t="shared" si="22"/>
        <v>4.6151205168412597</v>
      </c>
      <c r="H464">
        <f t="shared" si="23"/>
        <v>13.165422866864775</v>
      </c>
      <c r="I464">
        <f>CORREL(Tabel13456[Afstand tot spoor (m)],Tabel13456[Geluidsbelasting in dB])</f>
        <v>-0.87002127181522859</v>
      </c>
    </row>
    <row r="465" spans="1:9">
      <c r="A465" s="1">
        <v>490000</v>
      </c>
      <c r="B465">
        <v>280</v>
      </c>
      <c r="C465">
        <v>102</v>
      </c>
      <c r="D465">
        <v>50.568009493800297</v>
      </c>
      <c r="E465">
        <v>61</v>
      </c>
      <c r="F465">
        <f t="shared" si="21"/>
        <v>5.6383546693337454</v>
      </c>
      <c r="G465">
        <f t="shared" si="22"/>
        <v>4.6249728132842707</v>
      </c>
      <c r="H465">
        <f t="shared" si="23"/>
        <v>13.102160670086809</v>
      </c>
      <c r="I465">
        <f>CORREL(Tabel13456[Afstand tot spoor (m)],Tabel13456[Geluidsbelasting in dB])</f>
        <v>-0.87002127181522859</v>
      </c>
    </row>
    <row r="466" spans="1:9">
      <c r="A466" s="1">
        <v>487000</v>
      </c>
      <c r="B466">
        <v>280</v>
      </c>
      <c r="C466">
        <v>107</v>
      </c>
      <c r="D466">
        <v>44.262301043868739</v>
      </c>
      <c r="E466">
        <v>62</v>
      </c>
      <c r="F466">
        <f t="shared" si="21"/>
        <v>5.6383546693337454</v>
      </c>
      <c r="G466">
        <f t="shared" si="22"/>
        <v>4.6728288344619058</v>
      </c>
      <c r="H466">
        <f t="shared" si="23"/>
        <v>13.096019402064726</v>
      </c>
      <c r="I466">
        <f>CORREL(Tabel13456[Afstand tot spoor (m)],Tabel13456[Geluidsbelasting in dB])</f>
        <v>-0.87002127181522859</v>
      </c>
    </row>
    <row r="467" spans="1:9">
      <c r="A467" s="1">
        <v>539000</v>
      </c>
      <c r="B467">
        <v>280</v>
      </c>
      <c r="C467">
        <v>112</v>
      </c>
      <c r="D467">
        <v>33.602136296293061</v>
      </c>
      <c r="E467">
        <v>64</v>
      </c>
      <c r="F467">
        <f t="shared" si="21"/>
        <v>5.6383546693337454</v>
      </c>
      <c r="G467">
        <f t="shared" si="22"/>
        <v>4.7184988712950942</v>
      </c>
      <c r="H467">
        <f t="shared" si="23"/>
        <v>13.197470849891134</v>
      </c>
      <c r="I467">
        <f>CORREL(Tabel13456[Afstand tot spoor (m)],Tabel13456[Geluidsbelasting in dB])</f>
        <v>-0.87002127181522859</v>
      </c>
    </row>
    <row r="468" spans="1:9">
      <c r="A468" s="1">
        <v>529000</v>
      </c>
      <c r="B468">
        <v>523</v>
      </c>
      <c r="C468">
        <v>93</v>
      </c>
      <c r="D468">
        <v>27.997554209433261</v>
      </c>
      <c r="E468">
        <v>66</v>
      </c>
      <c r="F468">
        <f t="shared" si="21"/>
        <v>6.261491684321042</v>
      </c>
      <c r="G468">
        <f t="shared" si="22"/>
        <v>4.5325994931532563</v>
      </c>
      <c r="H468">
        <f t="shared" si="23"/>
        <v>13.178743710840436</v>
      </c>
      <c r="I468">
        <f>CORREL(Tabel13456[Afstand tot spoor (m)],Tabel13456[Geluidsbelasting in dB])</f>
        <v>-0.87002127181522859</v>
      </c>
    </row>
    <row r="469" spans="1:9">
      <c r="A469" s="1">
        <v>542000</v>
      </c>
      <c r="B469">
        <v>513</v>
      </c>
      <c r="C469">
        <v>90</v>
      </c>
      <c r="D469">
        <v>28.09217153966911</v>
      </c>
      <c r="E469">
        <v>66</v>
      </c>
      <c r="F469">
        <f t="shared" si="21"/>
        <v>6.2422232654551655</v>
      </c>
      <c r="G469">
        <f t="shared" si="22"/>
        <v>4.499809670330265</v>
      </c>
      <c r="H469">
        <f t="shared" si="23"/>
        <v>13.203021280421783</v>
      </c>
      <c r="I469">
        <f>CORREL(Tabel13456[Afstand tot spoor (m)],Tabel13456[Geluidsbelasting in dB])</f>
        <v>-0.87002127181522859</v>
      </c>
    </row>
    <row r="470" spans="1:9">
      <c r="A470" s="1">
        <v>458000</v>
      </c>
      <c r="B470">
        <v>275</v>
      </c>
      <c r="C470">
        <v>94</v>
      </c>
      <c r="D470">
        <v>34.23072388290916</v>
      </c>
      <c r="E470">
        <v>64</v>
      </c>
      <c r="F470">
        <f t="shared" si="21"/>
        <v>5.6204008657171496</v>
      </c>
      <c r="G470">
        <f t="shared" si="22"/>
        <v>4.5432947822700038</v>
      </c>
      <c r="H470">
        <f t="shared" si="23"/>
        <v>13.034624463096321</v>
      </c>
      <c r="I470">
        <f>CORREL(Tabel13456[Afstand tot spoor (m)],Tabel13456[Geluidsbelasting in dB])</f>
        <v>-0.87002127181522859</v>
      </c>
    </row>
    <row r="471" spans="1:9">
      <c r="A471" s="1">
        <v>501000</v>
      </c>
      <c r="B471">
        <v>276</v>
      </c>
      <c r="C471">
        <v>88</v>
      </c>
      <c r="D471">
        <v>45.399158620273013</v>
      </c>
      <c r="E471">
        <v>62</v>
      </c>
      <c r="F471">
        <f t="shared" si="21"/>
        <v>5.6240175061873385</v>
      </c>
      <c r="G471">
        <f t="shared" si="22"/>
        <v>4.4773368144782069</v>
      </c>
      <c r="H471">
        <f t="shared" si="23"/>
        <v>13.124361380067002</v>
      </c>
      <c r="I471">
        <f>CORREL(Tabel13456[Afstand tot spoor (m)],Tabel13456[Geluidsbelasting in dB])</f>
        <v>-0.87002127181522859</v>
      </c>
    </row>
    <row r="472" spans="1:9">
      <c r="A472" s="1">
        <v>478000</v>
      </c>
      <c r="B472">
        <v>276</v>
      </c>
      <c r="C472">
        <v>94</v>
      </c>
      <c r="D472">
        <v>51.448243736416288</v>
      </c>
      <c r="E472">
        <v>62</v>
      </c>
      <c r="F472">
        <f t="shared" si="21"/>
        <v>5.6240175061873385</v>
      </c>
      <c r="G472">
        <f t="shared" si="22"/>
        <v>4.5432947822700038</v>
      </c>
      <c r="H472">
        <f t="shared" si="23"/>
        <v>13.077366011473593</v>
      </c>
      <c r="I472">
        <f>CORREL(Tabel13456[Afstand tot spoor (m)],Tabel13456[Geluidsbelasting in dB])</f>
        <v>-0.87002127181522859</v>
      </c>
    </row>
    <row r="473" spans="1:9">
      <c r="A473" s="1">
        <v>527000</v>
      </c>
      <c r="B473">
        <v>276</v>
      </c>
      <c r="C473">
        <v>102</v>
      </c>
      <c r="D473">
        <v>62.621045857578743</v>
      </c>
      <c r="E473">
        <v>58</v>
      </c>
      <c r="F473">
        <f t="shared" si="21"/>
        <v>5.6240175061873385</v>
      </c>
      <c r="G473">
        <f t="shared" si="22"/>
        <v>4.6249728132842707</v>
      </c>
      <c r="H473">
        <f t="shared" si="23"/>
        <v>13.174955827523499</v>
      </c>
      <c r="I473">
        <f>CORREL(Tabel13456[Afstand tot spoor (m)],Tabel13456[Geluidsbelasting in dB])</f>
        <v>-0.87002127181522859</v>
      </c>
    </row>
    <row r="474" spans="1:9">
      <c r="A474" s="1">
        <v>536000</v>
      </c>
      <c r="B474">
        <v>347</v>
      </c>
      <c r="C474">
        <v>99</v>
      </c>
      <c r="D474">
        <v>69.32108943240263</v>
      </c>
      <c r="E474">
        <v>58</v>
      </c>
      <c r="F474">
        <f t="shared" si="21"/>
        <v>5.8522024797744745</v>
      </c>
      <c r="G474">
        <f t="shared" si="22"/>
        <v>4.5951198501345898</v>
      </c>
      <c r="H474">
        <f t="shared" si="23"/>
        <v>13.19188944005294</v>
      </c>
      <c r="I474">
        <f>CORREL(Tabel13456[Afstand tot spoor (m)],Tabel13456[Geluidsbelasting in dB])</f>
        <v>-0.87002127181522859</v>
      </c>
    </row>
    <row r="475" spans="1:9">
      <c r="A475" s="1">
        <v>414000</v>
      </c>
      <c r="B475">
        <v>274</v>
      </c>
      <c r="C475">
        <v>111</v>
      </c>
      <c r="D475">
        <v>139.16997891336311</v>
      </c>
      <c r="E475">
        <v>52</v>
      </c>
      <c r="F475">
        <f t="shared" si="21"/>
        <v>5.6167710976665717</v>
      </c>
      <c r="G475">
        <f t="shared" si="22"/>
        <v>4.7095302013123339</v>
      </c>
      <c r="H475">
        <f t="shared" si="23"/>
        <v>12.933621252807452</v>
      </c>
      <c r="I475">
        <f>CORREL(Tabel13456[Afstand tot spoor (m)],Tabel13456[Geluidsbelasting in dB])</f>
        <v>-0.87002127181522859</v>
      </c>
    </row>
    <row r="476" spans="1:9">
      <c r="A476" s="1">
        <v>348000</v>
      </c>
      <c r="B476">
        <v>119</v>
      </c>
      <c r="C476">
        <v>102</v>
      </c>
      <c r="D476">
        <v>132.28983899407791</v>
      </c>
      <c r="E476">
        <v>52</v>
      </c>
      <c r="F476">
        <f t="shared" si="21"/>
        <v>4.7874917427820458</v>
      </c>
      <c r="G476">
        <f t="shared" si="22"/>
        <v>4.6249728132842707</v>
      </c>
      <c r="H476">
        <f t="shared" si="23"/>
        <v>12.759957758756611</v>
      </c>
      <c r="I476">
        <f>CORREL(Tabel13456[Afstand tot spoor (m)],Tabel13456[Geluidsbelasting in dB])</f>
        <v>-0.87002127181522859</v>
      </c>
    </row>
    <row r="477" spans="1:9">
      <c r="A477" s="1">
        <v>470000</v>
      </c>
      <c r="B477">
        <v>240</v>
      </c>
      <c r="C477">
        <v>102</v>
      </c>
      <c r="D477">
        <v>121.19691959025531</v>
      </c>
      <c r="E477">
        <v>54</v>
      </c>
      <c r="F477">
        <f t="shared" si="21"/>
        <v>5.4847969334906548</v>
      </c>
      <c r="G477">
        <f t="shared" si="22"/>
        <v>4.6249728132842707</v>
      </c>
      <c r="H477">
        <f t="shared" si="23"/>
        <v>13.060487973686241</v>
      </c>
      <c r="I477">
        <f>CORREL(Tabel13456[Afstand tot spoor (m)],Tabel13456[Geluidsbelasting in dB])</f>
        <v>-0.87002127181522859</v>
      </c>
    </row>
    <row r="478" spans="1:9">
      <c r="A478" s="1">
        <v>482000</v>
      </c>
      <c r="B478">
        <v>227</v>
      </c>
      <c r="C478">
        <v>115</v>
      </c>
      <c r="D478">
        <v>114.2620880955311</v>
      </c>
      <c r="E478">
        <v>54</v>
      </c>
      <c r="F478">
        <f t="shared" si="21"/>
        <v>5.4293456289544411</v>
      </c>
      <c r="G478">
        <f t="shared" si="22"/>
        <v>4.7449321283632502</v>
      </c>
      <c r="H478">
        <f t="shared" si="23"/>
        <v>13.085699393032737</v>
      </c>
      <c r="I478">
        <f>CORREL(Tabel13456[Afstand tot spoor (m)],Tabel13456[Geluidsbelasting in dB])</f>
        <v>-0.87002127181522859</v>
      </c>
    </row>
    <row r="479" spans="1:9">
      <c r="A479" s="1">
        <v>561000</v>
      </c>
      <c r="B479">
        <v>260</v>
      </c>
      <c r="C479">
        <v>131</v>
      </c>
      <c r="D479">
        <v>69.588842726407904</v>
      </c>
      <c r="E479">
        <v>59</v>
      </c>
      <c r="F479">
        <f t="shared" si="21"/>
        <v>5.5645204073226937</v>
      </c>
      <c r="G479">
        <f t="shared" si="22"/>
        <v>4.8751973232011512</v>
      </c>
      <c r="H479">
        <f t="shared" si="23"/>
        <v>13.237476184504834</v>
      </c>
      <c r="I479">
        <f>CORREL(Tabel13456[Afstand tot spoor (m)],Tabel13456[Geluidsbelasting in dB])</f>
        <v>-0.87002127181522859</v>
      </c>
    </row>
    <row r="480" spans="1:9">
      <c r="A480" s="1">
        <v>489000</v>
      </c>
      <c r="B480">
        <v>249</v>
      </c>
      <c r="C480">
        <v>133</v>
      </c>
      <c r="D480">
        <v>61.65550793600368</v>
      </c>
      <c r="E480">
        <v>62</v>
      </c>
      <c r="F480">
        <f t="shared" si="21"/>
        <v>5.521460917862246</v>
      </c>
      <c r="G480">
        <f t="shared" si="22"/>
        <v>4.8903491282217537</v>
      </c>
      <c r="H480">
        <f t="shared" si="23"/>
        <v>13.100117768457009</v>
      </c>
      <c r="I480">
        <f>CORREL(Tabel13456[Afstand tot spoor (m)],Tabel13456[Geluidsbelasting in dB])</f>
        <v>-0.87002127181522859</v>
      </c>
    </row>
    <row r="481" spans="1:9">
      <c r="A481" s="1">
        <v>479000</v>
      </c>
      <c r="B481">
        <v>249</v>
      </c>
      <c r="C481">
        <v>88</v>
      </c>
      <c r="D481">
        <v>51.615783403300163</v>
      </c>
      <c r="E481">
        <v>62</v>
      </c>
      <c r="F481">
        <f t="shared" si="21"/>
        <v>5.521460917862246</v>
      </c>
      <c r="G481">
        <f t="shared" si="22"/>
        <v>4.4773368144782069</v>
      </c>
      <c r="H481">
        <f t="shared" si="23"/>
        <v>13.079455876393052</v>
      </c>
      <c r="I481">
        <f>CORREL(Tabel13456[Afstand tot spoor (m)],Tabel13456[Geluidsbelasting in dB])</f>
        <v>-0.87002127181522859</v>
      </c>
    </row>
    <row r="482" spans="1:9">
      <c r="A482" s="1">
        <v>508000</v>
      </c>
      <c r="B482">
        <v>248</v>
      </c>
      <c r="C482">
        <v>103</v>
      </c>
      <c r="D482">
        <v>43.627757037513412</v>
      </c>
      <c r="E482">
        <v>62</v>
      </c>
      <c r="F482">
        <f t="shared" si="21"/>
        <v>5.5174528964647074</v>
      </c>
      <c r="G482">
        <f t="shared" si="22"/>
        <v>4.6347289882296359</v>
      </c>
      <c r="H482">
        <f t="shared" si="23"/>
        <v>13.138236726560619</v>
      </c>
      <c r="I482">
        <f>CORREL(Tabel13456[Afstand tot spoor (m)],Tabel13456[Geluidsbelasting in dB])</f>
        <v>-0.87002127181522859</v>
      </c>
    </row>
    <row r="483" spans="1:9">
      <c r="A483" s="1">
        <v>548000</v>
      </c>
      <c r="B483">
        <v>249</v>
      </c>
      <c r="C483">
        <v>126</v>
      </c>
      <c r="D483">
        <v>34.586535800549562</v>
      </c>
      <c r="E483">
        <v>65</v>
      </c>
      <c r="F483">
        <f t="shared" si="21"/>
        <v>5.521460917862246</v>
      </c>
      <c r="G483">
        <f t="shared" si="22"/>
        <v>4.836281906951478</v>
      </c>
      <c r="H483">
        <f t="shared" si="23"/>
        <v>13.214030565930152</v>
      </c>
      <c r="I483">
        <f>CORREL(Tabel13456[Afstand tot spoor (m)],Tabel13456[Geluidsbelasting in dB])</f>
        <v>-0.87002127181522859</v>
      </c>
    </row>
    <row r="484" spans="1:9">
      <c r="A484" s="1">
        <v>569000</v>
      </c>
      <c r="B484">
        <v>452</v>
      </c>
      <c r="C484">
        <v>99</v>
      </c>
      <c r="D484">
        <v>25.60000613896662</v>
      </c>
      <c r="E484">
        <v>66</v>
      </c>
      <c r="F484">
        <f t="shared" si="21"/>
        <v>6.1158921254830343</v>
      </c>
      <c r="G484">
        <f t="shared" si="22"/>
        <v>4.5951198501345898</v>
      </c>
      <c r="H484">
        <f t="shared" si="23"/>
        <v>13.251635713108469</v>
      </c>
      <c r="I484">
        <f>CORREL(Tabel13456[Afstand tot spoor (m)],Tabel13456[Geluidsbelasting in dB])</f>
        <v>-0.87002127181522859</v>
      </c>
    </row>
    <row r="485" spans="1:9">
      <c r="A485" s="1">
        <v>511000</v>
      </c>
      <c r="B485">
        <v>187</v>
      </c>
      <c r="C485">
        <v>92</v>
      </c>
      <c r="D485">
        <v>357.18437359469431</v>
      </c>
      <c r="E485">
        <v>39</v>
      </c>
      <c r="F485">
        <f t="shared" si="21"/>
        <v>5.2364419628299492</v>
      </c>
      <c r="G485">
        <f t="shared" si="22"/>
        <v>4.5217885770490405</v>
      </c>
      <c r="H485">
        <f t="shared" si="23"/>
        <v>13.144124869185841</v>
      </c>
      <c r="I485">
        <f>CORREL(Tabel13456[Afstand tot spoor (m)],Tabel13456[Geluidsbelasting in dB])</f>
        <v>-0.87002127181522859</v>
      </c>
    </row>
    <row r="486" spans="1:9">
      <c r="A486" s="1">
        <v>574000</v>
      </c>
      <c r="B486">
        <v>263</v>
      </c>
      <c r="C486">
        <v>120</v>
      </c>
      <c r="D486">
        <v>326.34015457793259</v>
      </c>
      <c r="E486">
        <v>39</v>
      </c>
      <c r="F486">
        <f t="shared" si="21"/>
        <v>5.575949103146316</v>
      </c>
      <c r="G486">
        <f t="shared" si="22"/>
        <v>4.7874917427820458</v>
      </c>
      <c r="H486">
        <f t="shared" si="23"/>
        <v>13.260384675301703</v>
      </c>
      <c r="I486">
        <f>CORREL(Tabel13456[Afstand tot spoor (m)],Tabel13456[Geluidsbelasting in dB])</f>
        <v>-0.87002127181522859</v>
      </c>
    </row>
    <row r="487" spans="1:9">
      <c r="A487" s="1">
        <v>491000</v>
      </c>
      <c r="B487">
        <v>213</v>
      </c>
      <c r="C487">
        <v>131</v>
      </c>
      <c r="D487">
        <v>318.24274506126608</v>
      </c>
      <c r="E487">
        <v>40</v>
      </c>
      <c r="F487">
        <f t="shared" si="21"/>
        <v>5.3659760150218512</v>
      </c>
      <c r="G487">
        <f t="shared" si="22"/>
        <v>4.8751973232011512</v>
      </c>
      <c r="H487">
        <f t="shared" si="23"/>
        <v>13.104199406776658</v>
      </c>
      <c r="I487">
        <f>CORREL(Tabel13456[Afstand tot spoor (m)],Tabel13456[Geluidsbelasting in dB])</f>
        <v>-0.87002127181522859</v>
      </c>
    </row>
    <row r="488" spans="1:9">
      <c r="A488" s="1">
        <v>359000</v>
      </c>
      <c r="B488">
        <v>255</v>
      </c>
      <c r="C488">
        <v>129</v>
      </c>
      <c r="D488">
        <v>312.032958985314</v>
      </c>
      <c r="E488">
        <v>40</v>
      </c>
      <c r="F488">
        <f t="shared" si="21"/>
        <v>5.5451774444795623</v>
      </c>
      <c r="G488">
        <f t="shared" si="22"/>
        <v>4.8598124043616719</v>
      </c>
      <c r="H488">
        <f t="shared" si="23"/>
        <v>12.791077667470416</v>
      </c>
      <c r="I488">
        <f>CORREL(Tabel13456[Afstand tot spoor (m)],Tabel13456[Geluidsbelasting in dB])</f>
        <v>-0.87002127181522859</v>
      </c>
    </row>
    <row r="489" spans="1:9">
      <c r="A489" s="1">
        <v>552000</v>
      </c>
      <c r="B489">
        <v>240</v>
      </c>
      <c r="C489">
        <v>125</v>
      </c>
      <c r="D489">
        <v>304.87936118894658</v>
      </c>
      <c r="E489">
        <v>40</v>
      </c>
      <c r="F489">
        <f t="shared" si="21"/>
        <v>5.4847969334906548</v>
      </c>
      <c r="G489">
        <f t="shared" si="22"/>
        <v>4.8283137373023015</v>
      </c>
      <c r="H489">
        <f t="shared" si="23"/>
        <v>13.221303325259232</v>
      </c>
      <c r="I489">
        <f>CORREL(Tabel13456[Afstand tot spoor (m)],Tabel13456[Geluidsbelasting in dB])</f>
        <v>-0.87002127181522859</v>
      </c>
    </row>
    <row r="490" spans="1:9">
      <c r="A490" s="1">
        <v>500000</v>
      </c>
      <c r="B490">
        <v>256</v>
      </c>
      <c r="C490">
        <v>128</v>
      </c>
      <c r="D490">
        <v>298.7242666883738</v>
      </c>
      <c r="E490">
        <v>40</v>
      </c>
      <c r="F490">
        <f t="shared" si="21"/>
        <v>5.5490760848952201</v>
      </c>
      <c r="G490">
        <f t="shared" si="22"/>
        <v>4.8520302639196169</v>
      </c>
      <c r="H490">
        <f t="shared" si="23"/>
        <v>13.122363377404328</v>
      </c>
      <c r="I490">
        <f>CORREL(Tabel13456[Afstand tot spoor (m)],Tabel13456[Geluidsbelasting in dB])</f>
        <v>-0.87002127181522859</v>
      </c>
    </row>
    <row r="491" spans="1:9">
      <c r="A491" s="1">
        <v>553000</v>
      </c>
      <c r="B491">
        <v>252</v>
      </c>
      <c r="C491">
        <v>128</v>
      </c>
      <c r="D491">
        <v>292.51448061236363</v>
      </c>
      <c r="E491">
        <v>44</v>
      </c>
      <c r="F491">
        <f t="shared" si="21"/>
        <v>5.5333894887275203</v>
      </c>
      <c r="G491">
        <f t="shared" si="22"/>
        <v>4.8520302639196169</v>
      </c>
      <c r="H491">
        <f t="shared" si="23"/>
        <v>13.223113280504473</v>
      </c>
      <c r="I491">
        <f>CORREL(Tabel13456[Afstand tot spoor (m)],Tabel13456[Geluidsbelasting in dB])</f>
        <v>-0.87002127181522859</v>
      </c>
    </row>
    <row r="492" spans="1:9">
      <c r="A492" s="1">
        <v>544000</v>
      </c>
      <c r="B492">
        <v>212</v>
      </c>
      <c r="C492">
        <v>113</v>
      </c>
      <c r="D492">
        <v>131.86240509811509</v>
      </c>
      <c r="E492">
        <v>53</v>
      </c>
      <c r="F492">
        <f t="shared" si="21"/>
        <v>5.3612921657094255</v>
      </c>
      <c r="G492">
        <f t="shared" si="22"/>
        <v>4.7273878187123408</v>
      </c>
      <c r="H492">
        <f t="shared" si="23"/>
        <v>13.206704525838079</v>
      </c>
      <c r="I492">
        <f>CORREL(Tabel13456[Afstand tot spoor (m)],Tabel13456[Geluidsbelasting in dB])</f>
        <v>-0.87002127181522859</v>
      </c>
    </row>
    <row r="493" spans="1:9">
      <c r="A493" s="1">
        <v>612000</v>
      </c>
      <c r="B493">
        <v>310</v>
      </c>
      <c r="C493">
        <v>131</v>
      </c>
      <c r="D493">
        <v>147.79398704423309</v>
      </c>
      <c r="E493">
        <v>51</v>
      </c>
      <c r="F493">
        <f t="shared" si="21"/>
        <v>5.7397929121792339</v>
      </c>
      <c r="G493">
        <f t="shared" si="22"/>
        <v>4.8751973232011512</v>
      </c>
      <c r="H493">
        <f t="shared" si="23"/>
        <v>13.324487561494463</v>
      </c>
      <c r="I493">
        <f>CORREL(Tabel13456[Afstand tot spoor (m)],Tabel13456[Geluidsbelasting in dB])</f>
        <v>-0.87002127181522859</v>
      </c>
    </row>
    <row r="494" spans="1:9">
      <c r="A494" s="1">
        <v>521000</v>
      </c>
      <c r="B494">
        <v>196</v>
      </c>
      <c r="C494">
        <v>98</v>
      </c>
      <c r="D494">
        <v>124.9314757686237</v>
      </c>
      <c r="E494">
        <v>53</v>
      </c>
      <c r="F494">
        <f t="shared" si="21"/>
        <v>5.2832037287379885</v>
      </c>
      <c r="G494">
        <f t="shared" si="22"/>
        <v>4.5849674786705723</v>
      </c>
      <c r="H494">
        <f t="shared" si="23"/>
        <v>13.163505320735505</v>
      </c>
      <c r="I494">
        <f>CORREL(Tabel13456[Afstand tot spoor (m)],Tabel13456[Geluidsbelasting in dB])</f>
        <v>-0.87002127181522859</v>
      </c>
    </row>
    <row r="495" spans="1:9">
      <c r="A495" s="1">
        <v>586000</v>
      </c>
      <c r="B495">
        <v>529</v>
      </c>
      <c r="C495">
        <v>93</v>
      </c>
      <c r="D495">
        <v>141.9015573694542</v>
      </c>
      <c r="E495">
        <v>53</v>
      </c>
      <c r="F495">
        <f t="shared" si="21"/>
        <v>6.2728770065461674</v>
      </c>
      <c r="G495">
        <f t="shared" si="22"/>
        <v>4.5325994931532563</v>
      </c>
      <c r="H495">
        <f t="shared" si="23"/>
        <v>13.281075068559149</v>
      </c>
      <c r="I495">
        <f>CORREL(Tabel13456[Afstand tot spoor (m)],Tabel13456[Geluidsbelasting in dB])</f>
        <v>-0.87002127181522859</v>
      </c>
    </row>
    <row r="496" spans="1:9">
      <c r="A496" s="1">
        <v>512000</v>
      </c>
      <c r="B496">
        <v>178</v>
      </c>
      <c r="C496">
        <v>98</v>
      </c>
      <c r="D496">
        <v>116.9447081766386</v>
      </c>
      <c r="E496">
        <v>55</v>
      </c>
      <c r="F496">
        <f t="shared" si="21"/>
        <v>5.1873858058407549</v>
      </c>
      <c r="G496">
        <f t="shared" si="22"/>
        <v>4.5849674786705723</v>
      </c>
      <c r="H496">
        <f t="shared" si="23"/>
        <v>13.146079904021645</v>
      </c>
      <c r="I496">
        <f>CORREL(Tabel13456[Afstand tot spoor (m)],Tabel13456[Geluidsbelasting in dB])</f>
        <v>-0.87002127181522859</v>
      </c>
    </row>
    <row r="497" spans="1:9">
      <c r="A497" s="1">
        <v>579000</v>
      </c>
      <c r="B497">
        <v>412</v>
      </c>
      <c r="C497">
        <v>125</v>
      </c>
      <c r="D497">
        <v>123.8336842682198</v>
      </c>
      <c r="E497">
        <v>54</v>
      </c>
      <c r="F497">
        <f t="shared" si="21"/>
        <v>6.0234475929610332</v>
      </c>
      <c r="G497">
        <f t="shared" si="22"/>
        <v>4.8283137373023015</v>
      </c>
      <c r="H497">
        <f t="shared" si="23"/>
        <v>13.269057756555132</v>
      </c>
      <c r="I497">
        <f>CORREL(Tabel13456[Afstand tot spoor (m)],Tabel13456[Geluidsbelasting in dB])</f>
        <v>-0.87002127181522859</v>
      </c>
    </row>
    <row r="498" spans="1:9">
      <c r="A498" s="1">
        <v>508000</v>
      </c>
      <c r="B498">
        <v>173</v>
      </c>
      <c r="C498">
        <v>98</v>
      </c>
      <c r="D498">
        <v>107.9021023221034</v>
      </c>
      <c r="E498">
        <v>55</v>
      </c>
      <c r="F498">
        <f t="shared" si="21"/>
        <v>5.1590552992145291</v>
      </c>
      <c r="G498">
        <f t="shared" si="22"/>
        <v>4.5849674786705723</v>
      </c>
      <c r="H498">
        <f t="shared" si="23"/>
        <v>13.138236726560619</v>
      </c>
      <c r="I498">
        <f>CORREL(Tabel13456[Afstand tot spoor (m)],Tabel13456[Geluidsbelasting in dB])</f>
        <v>-0.87002127181522859</v>
      </c>
    </row>
    <row r="499" spans="1:9">
      <c r="A499" s="1">
        <v>576000</v>
      </c>
      <c r="B499">
        <v>404</v>
      </c>
      <c r="C499">
        <v>94</v>
      </c>
      <c r="D499">
        <v>115.78942436271289</v>
      </c>
      <c r="E499">
        <v>54</v>
      </c>
      <c r="F499">
        <f t="shared" si="21"/>
        <v>6.0038870671065387</v>
      </c>
      <c r="G499">
        <f t="shared" si="22"/>
        <v>4.5432947822700038</v>
      </c>
      <c r="H499">
        <f t="shared" si="23"/>
        <v>13.263862939678027</v>
      </c>
      <c r="I499">
        <f>CORREL(Tabel13456[Afstand tot spoor (m)],Tabel13456[Geluidsbelasting in dB])</f>
        <v>-0.87002127181522859</v>
      </c>
    </row>
    <row r="500" spans="1:9">
      <c r="A500" s="1">
        <v>526000</v>
      </c>
      <c r="B500">
        <v>202</v>
      </c>
      <c r="C500">
        <v>101</v>
      </c>
      <c r="D500">
        <v>99.857842416536741</v>
      </c>
      <c r="E500">
        <v>56</v>
      </c>
      <c r="F500">
        <f t="shared" si="21"/>
        <v>5.3132059790417872</v>
      </c>
      <c r="G500">
        <f t="shared" si="22"/>
        <v>4.6151205168412597</v>
      </c>
      <c r="H500">
        <f t="shared" si="23"/>
        <v>13.173056491719846</v>
      </c>
      <c r="I500">
        <f>CORREL(Tabel13456[Afstand tot spoor (m)],Tabel13456[Geluidsbelasting in dB])</f>
        <v>-0.87002127181522859</v>
      </c>
    </row>
    <row r="501" spans="1:9">
      <c r="A501" s="1">
        <v>542000</v>
      </c>
      <c r="B501">
        <v>244</v>
      </c>
      <c r="C501">
        <v>98</v>
      </c>
      <c r="D501">
        <v>88.876036977586509</v>
      </c>
      <c r="E501">
        <v>56</v>
      </c>
      <c r="F501">
        <f t="shared" si="21"/>
        <v>5.5012582105447274</v>
      </c>
      <c r="G501">
        <f t="shared" si="22"/>
        <v>4.5849674786705723</v>
      </c>
      <c r="H501">
        <f t="shared" si="23"/>
        <v>13.203021280421783</v>
      </c>
      <c r="I501">
        <f>CORREL(Tabel13456[Afstand tot spoor (m)],Tabel13456[Geluidsbelasting in dB])</f>
        <v>-0.87002127181522859</v>
      </c>
    </row>
    <row r="502" spans="1:9">
      <c r="A502" s="1">
        <v>487000</v>
      </c>
      <c r="B502">
        <v>257</v>
      </c>
      <c r="C502">
        <v>144</v>
      </c>
      <c r="D502">
        <v>286.35938611179068</v>
      </c>
      <c r="E502">
        <v>44</v>
      </c>
      <c r="F502">
        <f t="shared" si="21"/>
        <v>5.5529595849216173</v>
      </c>
      <c r="G502">
        <f t="shared" si="22"/>
        <v>4.9698132995760007</v>
      </c>
      <c r="H502">
        <f t="shared" si="23"/>
        <v>13.096019402064726</v>
      </c>
      <c r="I502">
        <f>CORREL(Tabel13456[Afstand tot spoor (m)],Tabel13456[Geluidsbelasting in dB])</f>
        <v>-0.87002127181522859</v>
      </c>
    </row>
    <row r="503" spans="1:9">
      <c r="A503" s="1">
        <v>509000</v>
      </c>
      <c r="B503">
        <v>259</v>
      </c>
      <c r="C503">
        <v>119</v>
      </c>
      <c r="D503">
        <v>279.20578831548153</v>
      </c>
      <c r="E503">
        <v>44</v>
      </c>
      <c r="F503">
        <f t="shared" si="21"/>
        <v>5.5606816310155276</v>
      </c>
      <c r="G503">
        <f t="shared" si="22"/>
        <v>4.7791234931115296</v>
      </c>
      <c r="H503">
        <f t="shared" si="23"/>
        <v>13.140203295532659</v>
      </c>
      <c r="I503">
        <f>CORREL(Tabel13456[Afstand tot spoor (m)],Tabel13456[Geluidsbelasting in dB])</f>
        <v>-0.87002127181522859</v>
      </c>
    </row>
    <row r="504" spans="1:9">
      <c r="A504" s="1">
        <v>478000</v>
      </c>
      <c r="B504">
        <v>269</v>
      </c>
      <c r="C504">
        <v>141</v>
      </c>
      <c r="D504">
        <v>273.05069381491029</v>
      </c>
      <c r="E504">
        <v>44</v>
      </c>
      <c r="F504">
        <f t="shared" si="21"/>
        <v>5.598421958998375</v>
      </c>
      <c r="G504">
        <f t="shared" si="22"/>
        <v>4.9487598903781684</v>
      </c>
      <c r="H504">
        <f t="shared" si="23"/>
        <v>13.077366011473593</v>
      </c>
      <c r="I504">
        <f>CORREL(Tabel13456[Afstand tot spoor (m)],Tabel13456[Geluidsbelasting in dB])</f>
        <v>-0.87002127181522859</v>
      </c>
    </row>
    <row r="505" spans="1:9">
      <c r="A505" s="1">
        <v>454000</v>
      </c>
      <c r="B505">
        <v>287</v>
      </c>
      <c r="C505">
        <v>129</v>
      </c>
      <c r="D505">
        <v>265.89709601860102</v>
      </c>
      <c r="E505">
        <v>45</v>
      </c>
      <c r="F505">
        <f t="shared" si="21"/>
        <v>5.6629604801359461</v>
      </c>
      <c r="G505">
        <f t="shared" si="22"/>
        <v>4.8598124043616719</v>
      </c>
      <c r="H505">
        <f t="shared" si="23"/>
        <v>13.025852477023484</v>
      </c>
      <c r="I505">
        <f>CORREL(Tabel13456[Afstand tot spoor (m)],Tabel13456[Geluidsbelasting in dB])</f>
        <v>-0.87002127181522859</v>
      </c>
    </row>
    <row r="506" spans="1:9">
      <c r="A506" s="1">
        <v>466000</v>
      </c>
      <c r="B506">
        <v>247</v>
      </c>
      <c r="C506">
        <v>78</v>
      </c>
      <c r="D506">
        <v>258.68880664685111</v>
      </c>
      <c r="E506">
        <v>45</v>
      </c>
      <c r="F506">
        <f t="shared" si="21"/>
        <v>5.5134287461649825</v>
      </c>
      <c r="G506">
        <f t="shared" si="22"/>
        <v>4.3567088266895917</v>
      </c>
      <c r="H506">
        <f t="shared" si="23"/>
        <v>13.051940913107783</v>
      </c>
      <c r="I506">
        <f>CORREL(Tabel13456[Afstand tot spoor (m)],Tabel13456[Geluidsbelasting in dB])</f>
        <v>-0.87002127181522859</v>
      </c>
    </row>
    <row r="507" spans="1:9">
      <c r="A507" s="1">
        <v>500000</v>
      </c>
      <c r="B507">
        <v>251</v>
      </c>
      <c r="C507">
        <v>109</v>
      </c>
      <c r="D507">
        <v>252.5884037216608</v>
      </c>
      <c r="E507">
        <v>45</v>
      </c>
      <c r="F507">
        <f t="shared" si="21"/>
        <v>5.5294290875114234</v>
      </c>
      <c r="G507">
        <f t="shared" si="22"/>
        <v>4.6913478822291435</v>
      </c>
      <c r="H507">
        <f t="shared" si="23"/>
        <v>13.122363377404328</v>
      </c>
      <c r="I507">
        <f>CORREL(Tabel13456[Afstand tot spoor (m)],Tabel13456[Geluidsbelasting in dB])</f>
        <v>-0.87002127181522859</v>
      </c>
    </row>
    <row r="508" spans="1:9">
      <c r="A508" s="1">
        <v>528000</v>
      </c>
      <c r="B508">
        <v>251</v>
      </c>
      <c r="C508">
        <v>120</v>
      </c>
      <c r="D508">
        <v>245.3801143499706</v>
      </c>
      <c r="E508">
        <v>43</v>
      </c>
      <c r="F508">
        <f t="shared" si="21"/>
        <v>5.5294290875114234</v>
      </c>
      <c r="G508">
        <f t="shared" si="22"/>
        <v>4.7874917427820458</v>
      </c>
      <c r="H508">
        <f t="shared" si="23"/>
        <v>13.176851562688398</v>
      </c>
      <c r="I508">
        <f>CORREL(Tabel13456[Afstand tot spoor (m)],Tabel13456[Geluidsbelasting in dB])</f>
        <v>-0.87002127181522859</v>
      </c>
    </row>
    <row r="509" spans="1:9">
      <c r="A509" s="1">
        <v>498000</v>
      </c>
      <c r="B509">
        <v>250</v>
      </c>
      <c r="C509">
        <v>104</v>
      </c>
      <c r="D509">
        <v>239.27971142478029</v>
      </c>
      <c r="E509">
        <v>44</v>
      </c>
      <c r="F509">
        <f t="shared" si="21"/>
        <v>5.5254529391317835</v>
      </c>
      <c r="G509">
        <f t="shared" si="22"/>
        <v>4.6443908991413725</v>
      </c>
      <c r="H509">
        <f t="shared" si="23"/>
        <v>13.11835535600679</v>
      </c>
      <c r="I509">
        <f>CORREL(Tabel13456[Afstand tot spoor (m)],Tabel13456[Geluidsbelasting in dB])</f>
        <v>-0.87002127181522859</v>
      </c>
    </row>
    <row r="510" spans="1:9">
      <c r="A510" s="1">
        <v>418000</v>
      </c>
      <c r="B510">
        <v>174</v>
      </c>
      <c r="C510">
        <v>90</v>
      </c>
      <c r="D510">
        <v>228.07740887013779</v>
      </c>
      <c r="E510">
        <v>45</v>
      </c>
      <c r="F510">
        <f t="shared" si="21"/>
        <v>5.1647859739235145</v>
      </c>
      <c r="G510">
        <f t="shared" si="22"/>
        <v>4.499809670330265</v>
      </c>
      <c r="H510">
        <f t="shared" si="23"/>
        <v>12.943236711506893</v>
      </c>
      <c r="I510">
        <f>CORREL(Tabel13456[Afstand tot spoor (m)],Tabel13456[Geluidsbelasting in dB])</f>
        <v>-0.87002127181522859</v>
      </c>
    </row>
    <row r="511" spans="1:9">
      <c r="A511" s="1">
        <v>442000</v>
      </c>
      <c r="B511">
        <v>230</v>
      </c>
      <c r="C511">
        <v>109</v>
      </c>
      <c r="D511">
        <v>221.92231436956661</v>
      </c>
      <c r="E511">
        <v>45</v>
      </c>
      <c r="F511">
        <f t="shared" si="21"/>
        <v>5.4424177105217932</v>
      </c>
      <c r="G511">
        <f t="shared" si="22"/>
        <v>4.6913478822291435</v>
      </c>
      <c r="H511">
        <f t="shared" si="23"/>
        <v>12.999065161059836</v>
      </c>
      <c r="I511">
        <f>CORREL(Tabel13456[Afstand tot spoor (m)],Tabel13456[Geluidsbelasting in dB])</f>
        <v>-0.87002127181522859</v>
      </c>
    </row>
    <row r="512" spans="1:9">
      <c r="A512" s="1">
        <v>436000</v>
      </c>
      <c r="B512">
        <v>170</v>
      </c>
      <c r="C512">
        <v>129</v>
      </c>
      <c r="D512">
        <v>228.2008469593647</v>
      </c>
      <c r="E512">
        <v>46</v>
      </c>
      <c r="F512">
        <f t="shared" si="21"/>
        <v>5.1416635565026603</v>
      </c>
      <c r="G512">
        <f t="shared" si="22"/>
        <v>4.8598124043616719</v>
      </c>
      <c r="H512">
        <f t="shared" si="23"/>
        <v>12.985397522331171</v>
      </c>
      <c r="I512">
        <f>CORREL(Tabel13456[Afstand tot spoor (m)],Tabel13456[Geluidsbelasting in dB])</f>
        <v>-0.87002127181522859</v>
      </c>
    </row>
    <row r="513" spans="1:9">
      <c r="A513" s="1">
        <v>447000</v>
      </c>
      <c r="B513">
        <v>167</v>
      </c>
      <c r="C513">
        <v>82</v>
      </c>
      <c r="D513">
        <v>229.91396472440201</v>
      </c>
      <c r="E513">
        <v>46</v>
      </c>
      <c r="F513">
        <f t="shared" si="21"/>
        <v>5.1239639794032588</v>
      </c>
      <c r="G513">
        <f t="shared" si="22"/>
        <v>4.4067192472642533</v>
      </c>
      <c r="H513">
        <f t="shared" si="23"/>
        <v>13.010313873595706</v>
      </c>
      <c r="I513">
        <f>CORREL(Tabel13456[Afstand tot spoor (m)],Tabel13456[Geluidsbelasting in dB])</f>
        <v>-0.87002127181522859</v>
      </c>
    </row>
    <row r="514" spans="1:9">
      <c r="A514" s="1">
        <v>134000</v>
      </c>
      <c r="B514">
        <v>0</v>
      </c>
      <c r="C514">
        <v>54</v>
      </c>
      <c r="D514">
        <v>192.72295880104559</v>
      </c>
      <c r="E514">
        <v>45</v>
      </c>
      <c r="F514">
        <f t="shared" ref="F514:F577" si="24">LN(1+B514)</f>
        <v>0</v>
      </c>
      <c r="G514">
        <f t="shared" ref="G514:G577" si="25">LN(C514)</f>
        <v>3.9889840465642745</v>
      </c>
      <c r="H514">
        <f t="shared" ref="H514:H577" si="26">LN(A514)</f>
        <v>11.805595078933049</v>
      </c>
      <c r="I514">
        <f>CORREL(Tabel13456[Afstand tot spoor (m)],Tabel13456[Geluidsbelasting in dB])</f>
        <v>-0.87002127181522859</v>
      </c>
    </row>
    <row r="515" spans="1:9">
      <c r="A515" s="1">
        <v>148000</v>
      </c>
      <c r="B515">
        <v>0</v>
      </c>
      <c r="C515">
        <v>63</v>
      </c>
      <c r="D515">
        <v>195.14208299295331</v>
      </c>
      <c r="E515">
        <v>45</v>
      </c>
      <c r="F515">
        <f t="shared" si="24"/>
        <v>0</v>
      </c>
      <c r="G515">
        <f t="shared" si="25"/>
        <v>4.1431347263915326</v>
      </c>
      <c r="H515">
        <f t="shared" si="26"/>
        <v>11.904967552746252</v>
      </c>
      <c r="I515">
        <f>CORREL(Tabel13456[Afstand tot spoor (m)],Tabel13456[Geluidsbelasting in dB])</f>
        <v>-0.87002127181522859</v>
      </c>
    </row>
    <row r="516" spans="1:9">
      <c r="A516" s="1">
        <v>148000</v>
      </c>
      <c r="B516">
        <v>0</v>
      </c>
      <c r="C516">
        <v>63</v>
      </c>
      <c r="D516">
        <v>197.2733246057376</v>
      </c>
      <c r="E516">
        <v>44</v>
      </c>
      <c r="F516">
        <f t="shared" si="24"/>
        <v>0</v>
      </c>
      <c r="G516">
        <f t="shared" si="25"/>
        <v>4.1431347263915326</v>
      </c>
      <c r="H516">
        <f t="shared" si="26"/>
        <v>11.904967552746252</v>
      </c>
      <c r="I516">
        <f>CORREL(Tabel13456[Afstand tot spoor (m)],Tabel13456[Geluidsbelasting in dB])</f>
        <v>-0.87002127181522859</v>
      </c>
    </row>
    <row r="517" spans="1:9">
      <c r="A517" s="1">
        <v>487000</v>
      </c>
      <c r="B517">
        <v>169</v>
      </c>
      <c r="C517">
        <v>82</v>
      </c>
      <c r="D517">
        <v>233.38991769862571</v>
      </c>
      <c r="E517">
        <v>46</v>
      </c>
      <c r="F517">
        <f t="shared" si="24"/>
        <v>5.1357984370502621</v>
      </c>
      <c r="G517">
        <f t="shared" si="25"/>
        <v>4.4067192472642533</v>
      </c>
      <c r="H517">
        <f t="shared" si="26"/>
        <v>13.096019402064726</v>
      </c>
      <c r="I517">
        <f>CORREL(Tabel13456[Afstand tot spoor (m)],Tabel13456[Geluidsbelasting in dB])</f>
        <v>-0.87002127181522859</v>
      </c>
    </row>
    <row r="518" spans="1:9">
      <c r="A518" s="1">
        <v>431000</v>
      </c>
      <c r="B518">
        <v>169</v>
      </c>
      <c r="C518">
        <v>109</v>
      </c>
      <c r="D518">
        <v>235.09914802894679</v>
      </c>
      <c r="E518">
        <v>42</v>
      </c>
      <c r="F518">
        <f t="shared" si="24"/>
        <v>5.1357984370502621</v>
      </c>
      <c r="G518">
        <f t="shared" si="25"/>
        <v>4.6913478822291435</v>
      </c>
      <c r="H518">
        <f t="shared" si="26"/>
        <v>12.973863369085885</v>
      </c>
      <c r="I518">
        <f>CORREL(Tabel13456[Afstand tot spoor (m)],Tabel13456[Geluidsbelasting in dB])</f>
        <v>-0.87002127181522859</v>
      </c>
    </row>
    <row r="519" spans="1:9">
      <c r="A519" s="1">
        <v>418000</v>
      </c>
      <c r="B519">
        <v>169</v>
      </c>
      <c r="C519">
        <v>89</v>
      </c>
      <c r="D519">
        <v>237.576755054144</v>
      </c>
      <c r="E519">
        <v>43</v>
      </c>
      <c r="F519">
        <f t="shared" si="24"/>
        <v>5.1357984370502621</v>
      </c>
      <c r="G519">
        <f t="shared" si="25"/>
        <v>4.4886363697321396</v>
      </c>
      <c r="H519">
        <f t="shared" si="26"/>
        <v>12.943236711506893</v>
      </c>
      <c r="I519">
        <f>CORREL(Tabel13456[Afstand tot spoor (m)],Tabel13456[Geluidsbelasting in dB])</f>
        <v>-0.87002127181522859</v>
      </c>
    </row>
    <row r="520" spans="1:9">
      <c r="A520" s="1">
        <v>438000</v>
      </c>
      <c r="B520">
        <v>166</v>
      </c>
      <c r="C520">
        <v>105</v>
      </c>
      <c r="D520">
        <v>239.28598538446499</v>
      </c>
      <c r="E520">
        <v>43</v>
      </c>
      <c r="F520">
        <f t="shared" si="24"/>
        <v>5.1179938124167554</v>
      </c>
      <c r="G520">
        <f t="shared" si="25"/>
        <v>4.6539603501575231</v>
      </c>
      <c r="H520">
        <f t="shared" si="26"/>
        <v>12.989974189358584</v>
      </c>
      <c r="I520">
        <f>CORREL(Tabel13456[Afstand tot spoor (m)],Tabel13456[Geluidsbelasting in dB])</f>
        <v>-0.87002127181522859</v>
      </c>
    </row>
    <row r="521" spans="1:9">
      <c r="A521" s="1">
        <v>213000</v>
      </c>
      <c r="B521">
        <v>0</v>
      </c>
      <c r="C521">
        <v>77</v>
      </c>
      <c r="D521">
        <v>245.6728369670428</v>
      </c>
      <c r="E521">
        <v>43</v>
      </c>
      <c r="F521">
        <f t="shared" si="24"/>
        <v>0</v>
      </c>
      <c r="G521">
        <f t="shared" si="25"/>
        <v>4.3438054218536841</v>
      </c>
      <c r="H521">
        <f t="shared" si="26"/>
        <v>12.269047444691562</v>
      </c>
      <c r="I521">
        <f>CORREL(Tabel13456[Afstand tot spoor (m)],Tabel13456[Geluidsbelasting in dB])</f>
        <v>-0.87002127181522859</v>
      </c>
    </row>
    <row r="522" spans="1:9">
      <c r="A522" s="1">
        <v>216000</v>
      </c>
      <c r="B522">
        <v>0</v>
      </c>
      <c r="C522">
        <v>75</v>
      </c>
      <c r="D522">
        <v>251.11463645082731</v>
      </c>
      <c r="E522">
        <v>44</v>
      </c>
      <c r="F522">
        <f t="shared" si="24"/>
        <v>0</v>
      </c>
      <c r="G522">
        <f t="shared" si="25"/>
        <v>4.3174881135363101</v>
      </c>
      <c r="H522">
        <f t="shared" si="26"/>
        <v>12.283033686666302</v>
      </c>
      <c r="I522">
        <f>CORREL(Tabel13456[Afstand tot spoor (m)],Tabel13456[Geluidsbelasting in dB])</f>
        <v>-0.87002127181522859</v>
      </c>
    </row>
    <row r="523" spans="1:9">
      <c r="A523" s="1">
        <v>202000</v>
      </c>
      <c r="B523">
        <v>0</v>
      </c>
      <c r="C523">
        <v>73</v>
      </c>
      <c r="D523">
        <v>256.21054135840569</v>
      </c>
      <c r="E523">
        <v>42</v>
      </c>
      <c r="F523">
        <f t="shared" si="24"/>
        <v>0</v>
      </c>
      <c r="G523">
        <f t="shared" si="25"/>
        <v>4.290459441148391</v>
      </c>
      <c r="H523">
        <f t="shared" si="26"/>
        <v>12.216022976383341</v>
      </c>
      <c r="I523">
        <f>CORREL(Tabel13456[Afstand tot spoor (m)],Tabel13456[Geluidsbelasting in dB])</f>
        <v>-0.87002127181522859</v>
      </c>
    </row>
    <row r="524" spans="1:9">
      <c r="A524" s="1">
        <v>380000</v>
      </c>
      <c r="B524">
        <v>266</v>
      </c>
      <c r="C524">
        <v>140</v>
      </c>
      <c r="D524">
        <v>41.086728682460759</v>
      </c>
      <c r="E524">
        <v>65</v>
      </c>
      <c r="F524">
        <f t="shared" si="24"/>
        <v>5.5872486584002496</v>
      </c>
      <c r="G524">
        <f t="shared" si="25"/>
        <v>4.9416424226093039</v>
      </c>
      <c r="H524">
        <f t="shared" si="26"/>
        <v>12.847926531702569</v>
      </c>
      <c r="I524">
        <f>CORREL(Tabel13456[Afstand tot spoor (m)],Tabel13456[Geluidsbelasting in dB])</f>
        <v>-0.87002127181522859</v>
      </c>
    </row>
    <row r="525" spans="1:9">
      <c r="A525" s="1">
        <v>390000</v>
      </c>
      <c r="B525">
        <v>252</v>
      </c>
      <c r="C525">
        <v>90</v>
      </c>
      <c r="D525">
        <v>44.311735783578037</v>
      </c>
      <c r="E525">
        <v>63</v>
      </c>
      <c r="F525">
        <f t="shared" si="24"/>
        <v>5.5333894887275203</v>
      </c>
      <c r="G525">
        <f t="shared" si="25"/>
        <v>4.499809670330265</v>
      </c>
      <c r="H525">
        <f t="shared" si="26"/>
        <v>12.873902018105829</v>
      </c>
      <c r="I525">
        <f>CORREL(Tabel13456[Afstand tot spoor (m)],Tabel13456[Geluidsbelasting in dB])</f>
        <v>-0.87002127181522859</v>
      </c>
    </row>
    <row r="526" spans="1:9">
      <c r="A526" s="1">
        <v>818000</v>
      </c>
      <c r="B526">
        <v>457</v>
      </c>
      <c r="C526">
        <v>177</v>
      </c>
      <c r="D526">
        <v>70.93766160102706</v>
      </c>
      <c r="E526">
        <v>56</v>
      </c>
      <c r="F526">
        <f t="shared" si="24"/>
        <v>6.1268691841141854</v>
      </c>
      <c r="G526">
        <f t="shared" si="25"/>
        <v>5.1761497325738288</v>
      </c>
      <c r="H526">
        <f t="shared" si="26"/>
        <v>13.614617615584883</v>
      </c>
      <c r="I526">
        <f>CORREL(Tabel13456[Afstand tot spoor (m)],Tabel13456[Geluidsbelasting in dB])</f>
        <v>-0.87002127181522859</v>
      </c>
    </row>
    <row r="527" spans="1:9">
      <c r="A527" s="1">
        <v>615000</v>
      </c>
      <c r="B527">
        <v>357</v>
      </c>
      <c r="C527">
        <v>138</v>
      </c>
      <c r="D527">
        <v>72.317477125821966</v>
      </c>
      <c r="E527">
        <v>54</v>
      </c>
      <c r="F527">
        <f t="shared" si="24"/>
        <v>5.8805329864007003</v>
      </c>
      <c r="G527">
        <f t="shared" si="25"/>
        <v>4.9272536851572051</v>
      </c>
      <c r="H527">
        <f t="shared" si="26"/>
        <v>13.329377546788654</v>
      </c>
      <c r="I527">
        <f>CORREL(Tabel13456[Afstand tot spoor (m)],Tabel13456[Geluidsbelasting in dB])</f>
        <v>-0.87002127181522859</v>
      </c>
    </row>
    <row r="528" spans="1:9">
      <c r="A528" s="1">
        <v>707000</v>
      </c>
      <c r="B528">
        <v>412</v>
      </c>
      <c r="C528">
        <v>172</v>
      </c>
      <c r="D528">
        <v>77.654160752039374</v>
      </c>
      <c r="E528">
        <v>54</v>
      </c>
      <c r="F528">
        <f t="shared" si="24"/>
        <v>6.0234475929610332</v>
      </c>
      <c r="G528">
        <f t="shared" si="25"/>
        <v>5.1474944768134527</v>
      </c>
      <c r="H528">
        <f t="shared" si="26"/>
        <v>13.468785944878709</v>
      </c>
      <c r="I528">
        <f>CORREL(Tabel13456[Afstand tot spoor (m)],Tabel13456[Geluidsbelasting in dB])</f>
        <v>-0.87002127181522859</v>
      </c>
    </row>
    <row r="529" spans="1:9">
      <c r="A529" s="1">
        <v>626000</v>
      </c>
      <c r="B529">
        <v>402</v>
      </c>
      <c r="C529">
        <v>125</v>
      </c>
      <c r="D529">
        <v>87.329182055447646</v>
      </c>
      <c r="E529">
        <v>53</v>
      </c>
      <c r="F529">
        <f t="shared" si="24"/>
        <v>5.9989365619466826</v>
      </c>
      <c r="G529">
        <f t="shared" si="25"/>
        <v>4.8283137373023015</v>
      </c>
      <c r="H529">
        <f t="shared" si="26"/>
        <v>13.347105650082236</v>
      </c>
      <c r="I529">
        <f>CORREL(Tabel13456[Afstand tot spoor (m)],Tabel13456[Geluidsbelasting in dB])</f>
        <v>-0.87002127181522859</v>
      </c>
    </row>
    <row r="530" spans="1:9">
      <c r="A530" s="1">
        <v>614000</v>
      </c>
      <c r="B530">
        <v>391</v>
      </c>
      <c r="C530">
        <v>111</v>
      </c>
      <c r="D530">
        <v>92.608373368085111</v>
      </c>
      <c r="E530">
        <v>53</v>
      </c>
      <c r="F530">
        <f t="shared" si="24"/>
        <v>5.9712618397904622</v>
      </c>
      <c r="G530">
        <f t="shared" si="25"/>
        <v>4.7095302013123339</v>
      </c>
      <c r="H530">
        <f t="shared" si="26"/>
        <v>13.327750207129279</v>
      </c>
      <c r="I530">
        <f>CORREL(Tabel13456[Afstand tot spoor (m)],Tabel13456[Geluidsbelasting in dB])</f>
        <v>-0.87002127181522859</v>
      </c>
    </row>
    <row r="531" spans="1:9">
      <c r="A531" s="1">
        <v>674000</v>
      </c>
      <c r="B531">
        <v>376</v>
      </c>
      <c r="C531">
        <v>130</v>
      </c>
      <c r="D531">
        <v>102.2833946714934</v>
      </c>
      <c r="E531">
        <v>53</v>
      </c>
      <c r="F531">
        <f t="shared" si="24"/>
        <v>5.9322451874480109</v>
      </c>
      <c r="G531">
        <f t="shared" si="25"/>
        <v>4.8675344504555822</v>
      </c>
      <c r="H531">
        <f t="shared" si="26"/>
        <v>13.420985389894444</v>
      </c>
      <c r="I531">
        <f>CORREL(Tabel13456[Afstand tot spoor (m)],Tabel13456[Geluidsbelasting in dB])</f>
        <v>-0.87002127181522859</v>
      </c>
    </row>
    <row r="532" spans="1:9">
      <c r="A532" s="1">
        <v>524000</v>
      </c>
      <c r="B532">
        <v>432</v>
      </c>
      <c r="C532">
        <v>182</v>
      </c>
      <c r="D532">
        <v>107.6200782977125</v>
      </c>
      <c r="E532">
        <v>52</v>
      </c>
      <c r="F532">
        <f t="shared" si="24"/>
        <v>6.0707377280024897</v>
      </c>
      <c r="G532">
        <f t="shared" si="25"/>
        <v>5.2040066870767951</v>
      </c>
      <c r="H532">
        <f t="shared" si="26"/>
        <v>13.169246963303179</v>
      </c>
      <c r="I532">
        <f>CORREL(Tabel13456[Afstand tot spoor (m)],Tabel13456[Geluidsbelasting in dB])</f>
        <v>-0.87002127181522859</v>
      </c>
    </row>
    <row r="533" spans="1:9">
      <c r="A533" s="1">
        <v>526000</v>
      </c>
      <c r="B533">
        <v>240</v>
      </c>
      <c r="C533">
        <v>117</v>
      </c>
      <c r="D533">
        <v>126.77207938187961</v>
      </c>
      <c r="E533">
        <v>52</v>
      </c>
      <c r="F533">
        <f t="shared" si="24"/>
        <v>5.4847969334906548</v>
      </c>
      <c r="G533">
        <f t="shared" si="25"/>
        <v>4.7621739347977563</v>
      </c>
      <c r="H533">
        <f t="shared" si="26"/>
        <v>13.173056491719846</v>
      </c>
      <c r="I533">
        <f>CORREL(Tabel13456[Afstand tot spoor (m)],Tabel13456[Geluidsbelasting in dB])</f>
        <v>-0.87002127181522859</v>
      </c>
    </row>
    <row r="534" spans="1:9">
      <c r="A534" s="1">
        <v>499000</v>
      </c>
      <c r="B534">
        <v>188</v>
      </c>
      <c r="C534">
        <v>98</v>
      </c>
      <c r="D534">
        <v>131.64386478040689</v>
      </c>
      <c r="E534">
        <v>52</v>
      </c>
      <c r="F534">
        <f t="shared" si="24"/>
        <v>5.2417470150596426</v>
      </c>
      <c r="G534">
        <f t="shared" si="25"/>
        <v>4.5849674786705723</v>
      </c>
      <c r="H534">
        <f t="shared" si="26"/>
        <v>13.120361374733656</v>
      </c>
      <c r="I534">
        <f>CORREL(Tabel13456[Afstand tot spoor (m)],Tabel13456[Geluidsbelasting in dB])</f>
        <v>-0.87002127181522859</v>
      </c>
    </row>
    <row r="535" spans="1:9">
      <c r="A535" s="1">
        <v>503000</v>
      </c>
      <c r="B535">
        <v>177</v>
      </c>
      <c r="C535">
        <v>98</v>
      </c>
      <c r="D535">
        <v>136.7673856320331</v>
      </c>
      <c r="E535">
        <v>50</v>
      </c>
      <c r="F535">
        <f t="shared" si="24"/>
        <v>5.181783550292085</v>
      </c>
      <c r="G535">
        <f t="shared" si="25"/>
        <v>4.5849674786705723</v>
      </c>
      <c r="H535">
        <f t="shared" si="26"/>
        <v>13.128345449081877</v>
      </c>
      <c r="I535">
        <f>CORREL(Tabel13456[Afstand tot spoor (m)],Tabel13456[Geluidsbelasting in dB])</f>
        <v>-0.87002127181522859</v>
      </c>
    </row>
    <row r="536" spans="1:9">
      <c r="A536" s="1">
        <v>484000</v>
      </c>
      <c r="B536">
        <v>160</v>
      </c>
      <c r="C536">
        <v>98</v>
      </c>
      <c r="D536">
        <v>142.9277046660664</v>
      </c>
      <c r="E536">
        <v>50</v>
      </c>
      <c r="F536">
        <f t="shared" si="24"/>
        <v>5.0814043649844631</v>
      </c>
      <c r="G536">
        <f t="shared" si="25"/>
        <v>4.5849674786705723</v>
      </c>
      <c r="H536">
        <f t="shared" si="26"/>
        <v>13.089840185698769</v>
      </c>
      <c r="I536">
        <f>CORREL(Tabel13456[Afstand tot spoor (m)],Tabel13456[Geluidsbelasting in dB])</f>
        <v>-0.87002127181522859</v>
      </c>
    </row>
    <row r="537" spans="1:9">
      <c r="A537" s="1">
        <v>487000</v>
      </c>
      <c r="B537">
        <v>165</v>
      </c>
      <c r="C537">
        <v>98</v>
      </c>
      <c r="D537">
        <v>146.6000616888837</v>
      </c>
      <c r="E537">
        <v>50</v>
      </c>
      <c r="F537">
        <f t="shared" si="24"/>
        <v>5.1119877883565437</v>
      </c>
      <c r="G537">
        <f t="shared" si="25"/>
        <v>4.5849674786705723</v>
      </c>
      <c r="H537">
        <f t="shared" si="26"/>
        <v>13.096019402064726</v>
      </c>
      <c r="I537">
        <f>CORREL(Tabel13456[Afstand tot spoor (m)],Tabel13456[Geluidsbelasting in dB])</f>
        <v>-0.87002127181522859</v>
      </c>
    </row>
    <row r="538" spans="1:9">
      <c r="A538" s="1">
        <v>518000</v>
      </c>
      <c r="B538">
        <v>236</v>
      </c>
      <c r="C538">
        <v>98</v>
      </c>
      <c r="D538">
        <v>152.83761540111769</v>
      </c>
      <c r="E538">
        <v>48</v>
      </c>
      <c r="F538">
        <f t="shared" si="24"/>
        <v>5.4680601411351315</v>
      </c>
      <c r="G538">
        <f t="shared" si="25"/>
        <v>4.5849674786705723</v>
      </c>
      <c r="H538">
        <f t="shared" si="26"/>
        <v>13.15773052124162</v>
      </c>
      <c r="I538">
        <f>CORREL(Tabel13456[Afstand tot spoor (m)],Tabel13456[Geluidsbelasting in dB])</f>
        <v>-0.87002127181522859</v>
      </c>
    </row>
    <row r="539" spans="1:9">
      <c r="A539" s="1">
        <v>922000</v>
      </c>
      <c r="B539">
        <v>773</v>
      </c>
      <c r="C539">
        <v>160</v>
      </c>
      <c r="D539">
        <v>171.23685899841709</v>
      </c>
      <c r="E539">
        <v>49</v>
      </c>
      <c r="F539">
        <f t="shared" si="24"/>
        <v>6.6515718735897273</v>
      </c>
      <c r="G539">
        <f t="shared" si="25"/>
        <v>5.0751738152338266</v>
      </c>
      <c r="H539">
        <f t="shared" si="26"/>
        <v>13.734300502538732</v>
      </c>
      <c r="I539">
        <f>CORREL(Tabel13456[Afstand tot spoor (m)],Tabel13456[Geluidsbelasting in dB])</f>
        <v>-0.87002127181522859</v>
      </c>
    </row>
    <row r="540" spans="1:9">
      <c r="A540" s="1">
        <v>1057000</v>
      </c>
      <c r="B540">
        <v>841</v>
      </c>
      <c r="C540">
        <v>219</v>
      </c>
      <c r="D540">
        <v>186.2485639280444</v>
      </c>
      <c r="E540">
        <v>48</v>
      </c>
      <c r="F540">
        <f t="shared" si="24"/>
        <v>6.7357800142423265</v>
      </c>
      <c r="G540">
        <f t="shared" si="25"/>
        <v>5.389071729816501</v>
      </c>
      <c r="H540">
        <f t="shared" si="26"/>
        <v>13.870945264852375</v>
      </c>
      <c r="I540">
        <f>CORREL(Tabel13456[Afstand tot spoor (m)],Tabel13456[Geluidsbelasting in dB])</f>
        <v>-0.87002127181522859</v>
      </c>
    </row>
    <row r="541" spans="1:9">
      <c r="A541" s="1">
        <v>1120000</v>
      </c>
      <c r="B541">
        <v>996</v>
      </c>
      <c r="C541">
        <v>241</v>
      </c>
      <c r="D541">
        <v>201.43274579824231</v>
      </c>
      <c r="E541">
        <v>48</v>
      </c>
      <c r="F541">
        <f t="shared" si="24"/>
        <v>6.9047507699618382</v>
      </c>
      <c r="G541">
        <f t="shared" si="25"/>
        <v>5.4847969334906548</v>
      </c>
      <c r="H541">
        <f t="shared" si="26"/>
        <v>13.928839243271277</v>
      </c>
      <c r="I541">
        <f>CORREL(Tabel13456[Afstand tot spoor (m)],Tabel13456[Geluidsbelasting in dB])</f>
        <v>-0.87002127181522859</v>
      </c>
    </row>
    <row r="542" spans="1:9">
      <c r="A542" s="1">
        <v>683000</v>
      </c>
      <c r="B542">
        <v>274</v>
      </c>
      <c r="C542">
        <v>127</v>
      </c>
      <c r="D542">
        <v>214.04531263509219</v>
      </c>
      <c r="E542">
        <v>47</v>
      </c>
      <c r="F542">
        <f t="shared" si="24"/>
        <v>5.6167710976665717</v>
      </c>
      <c r="G542">
        <f t="shared" si="25"/>
        <v>4.8441870864585912</v>
      </c>
      <c r="H542">
        <f t="shared" si="26"/>
        <v>13.434250138552928</v>
      </c>
      <c r="I542">
        <f>CORREL(Tabel13456[Afstand tot spoor (m)],Tabel13456[Geluidsbelasting in dB])</f>
        <v>-0.87002127181522859</v>
      </c>
    </row>
    <row r="543" spans="1:9">
      <c r="A543" s="1">
        <v>567000</v>
      </c>
      <c r="B543">
        <v>233</v>
      </c>
      <c r="C543">
        <v>113</v>
      </c>
      <c r="D543">
        <v>218.32615799875961</v>
      </c>
      <c r="E543">
        <v>45</v>
      </c>
      <c r="F543">
        <f t="shared" si="24"/>
        <v>5.4553211153577017</v>
      </c>
      <c r="G543">
        <f t="shared" si="25"/>
        <v>4.7273878187123408</v>
      </c>
      <c r="H543">
        <f t="shared" si="26"/>
        <v>13.248114582709889</v>
      </c>
      <c r="I543">
        <f>CORREL(Tabel13456[Afstand tot spoor (m)],Tabel13456[Geluidsbelasting in dB])</f>
        <v>-0.87002127181522859</v>
      </c>
    </row>
    <row r="544" spans="1:9">
      <c r="A544" s="1">
        <v>911000</v>
      </c>
      <c r="B544">
        <v>638</v>
      </c>
      <c r="C544">
        <v>176</v>
      </c>
      <c r="D544">
        <v>280.16067697994998</v>
      </c>
      <c r="E544">
        <v>45</v>
      </c>
      <c r="F544">
        <f t="shared" si="24"/>
        <v>6.4599044543775346</v>
      </c>
      <c r="G544">
        <f t="shared" si="25"/>
        <v>5.1704839950381514</v>
      </c>
      <c r="H544">
        <f t="shared" si="26"/>
        <v>13.722298176242095</v>
      </c>
      <c r="I544">
        <f>CORREL(Tabel13456[Afstand tot spoor (m)],Tabel13456[Geluidsbelasting in dB])</f>
        <v>-0.87002127181522859</v>
      </c>
    </row>
    <row r="545" spans="1:9">
      <c r="A545" s="1">
        <v>739000</v>
      </c>
      <c r="B545">
        <v>530</v>
      </c>
      <c r="C545">
        <v>152</v>
      </c>
      <c r="D545">
        <v>299.43168310405872</v>
      </c>
      <c r="E545">
        <v>44</v>
      </c>
      <c r="F545">
        <f t="shared" si="24"/>
        <v>6.2747620212419388</v>
      </c>
      <c r="G545">
        <f t="shared" si="25"/>
        <v>5.0238805208462765</v>
      </c>
      <c r="H545">
        <f t="shared" si="26"/>
        <v>13.513053199930338</v>
      </c>
      <c r="I545">
        <f>CORREL(Tabel13456[Afstand tot spoor (m)],Tabel13456[Geluidsbelasting in dB])</f>
        <v>-0.87002127181522859</v>
      </c>
    </row>
    <row r="546" spans="1:9">
      <c r="A546" s="1">
        <v>724000</v>
      </c>
      <c r="B546">
        <v>530</v>
      </c>
      <c r="C546">
        <v>152</v>
      </c>
      <c r="D546">
        <v>291.7174055543079</v>
      </c>
      <c r="E546">
        <v>44</v>
      </c>
      <c r="F546">
        <f t="shared" si="24"/>
        <v>6.2747620212419388</v>
      </c>
      <c r="G546">
        <f t="shared" si="25"/>
        <v>5.0238805208462765</v>
      </c>
      <c r="H546">
        <f t="shared" si="26"/>
        <v>13.492546671367853</v>
      </c>
      <c r="I546">
        <f>CORREL(Tabel13456[Afstand tot spoor (m)],Tabel13456[Geluidsbelasting in dB])</f>
        <v>-0.87002127181522859</v>
      </c>
    </row>
    <row r="547" spans="1:9">
      <c r="A547" s="1">
        <v>602000</v>
      </c>
      <c r="B547">
        <v>270</v>
      </c>
      <c r="C547">
        <v>128</v>
      </c>
      <c r="D547">
        <v>356.97966223145971</v>
      </c>
      <c r="E547">
        <v>43</v>
      </c>
      <c r="F547">
        <f t="shared" si="24"/>
        <v>5.602118820879701</v>
      </c>
      <c r="G547">
        <f t="shared" si="25"/>
        <v>4.8520302639196169</v>
      </c>
      <c r="H547">
        <f t="shared" si="26"/>
        <v>13.308012724290958</v>
      </c>
      <c r="I547">
        <f>CORREL(Tabel13456[Afstand tot spoor (m)],Tabel13456[Geluidsbelasting in dB])</f>
        <v>-0.87002127181522859</v>
      </c>
    </row>
    <row r="548" spans="1:9">
      <c r="A548" s="1">
        <v>607000</v>
      </c>
      <c r="B548">
        <v>356</v>
      </c>
      <c r="C548">
        <v>106</v>
      </c>
      <c r="D548">
        <v>118.33462523382011</v>
      </c>
      <c r="E548">
        <v>54</v>
      </c>
      <c r="F548">
        <f t="shared" si="24"/>
        <v>5.8777357817796387</v>
      </c>
      <c r="G548">
        <f t="shared" si="25"/>
        <v>4.6634390941120669</v>
      </c>
      <c r="H548">
        <f t="shared" si="26"/>
        <v>13.316284070041636</v>
      </c>
      <c r="I548">
        <f>CORREL(Tabel13456[Afstand tot spoor (m)],Tabel13456[Geluidsbelasting in dB])</f>
        <v>-0.87002127181522859</v>
      </c>
    </row>
    <row r="549" spans="1:9">
      <c r="A549" s="1">
        <v>557000</v>
      </c>
      <c r="B549">
        <v>334</v>
      </c>
      <c r="C549">
        <v>129</v>
      </c>
      <c r="D549">
        <v>114.6131639298311</v>
      </c>
      <c r="E549">
        <v>52</v>
      </c>
      <c r="F549">
        <f t="shared" si="24"/>
        <v>5.8141305318250662</v>
      </c>
      <c r="G549">
        <f t="shared" si="25"/>
        <v>4.8598124043616719</v>
      </c>
      <c r="H549">
        <f t="shared" si="26"/>
        <v>13.230320518909421</v>
      </c>
      <c r="I549">
        <f>CORREL(Tabel13456[Afstand tot spoor (m)],Tabel13456[Geluidsbelasting in dB])</f>
        <v>-0.87002127181522859</v>
      </c>
    </row>
    <row r="550" spans="1:9">
      <c r="A550" s="1">
        <v>738000</v>
      </c>
      <c r="B550">
        <v>511</v>
      </c>
      <c r="C550">
        <v>185</v>
      </c>
      <c r="D550">
        <v>126.3788851393869</v>
      </c>
      <c r="E550">
        <v>53</v>
      </c>
      <c r="F550">
        <f t="shared" si="24"/>
        <v>6.2383246250395077</v>
      </c>
      <c r="G550">
        <f t="shared" si="25"/>
        <v>5.2203558250783244</v>
      </c>
      <c r="H550">
        <f t="shared" si="26"/>
        <v>13.511699103582609</v>
      </c>
      <c r="I550">
        <f>CORREL(Tabel13456[Afstand tot spoor (m)],Tabel13456[Geluidsbelasting in dB])</f>
        <v>-0.87002127181522859</v>
      </c>
    </row>
    <row r="551" spans="1:9">
      <c r="A551" s="1">
        <v>611000</v>
      </c>
      <c r="B551">
        <v>309</v>
      </c>
      <c r="C551">
        <v>113</v>
      </c>
      <c r="D551">
        <v>122.6574238353397</v>
      </c>
      <c r="E551">
        <v>51</v>
      </c>
      <c r="F551">
        <f t="shared" si="24"/>
        <v>5.7365722974791922</v>
      </c>
      <c r="G551">
        <f t="shared" si="25"/>
        <v>4.7273878187123408</v>
      </c>
      <c r="H551">
        <f t="shared" si="26"/>
        <v>13.322852238153732</v>
      </c>
      <c r="I551">
        <f>CORREL(Tabel13456[Afstand tot spoor (m)],Tabel13456[Geluidsbelasting in dB])</f>
        <v>-0.87002127181522859</v>
      </c>
    </row>
    <row r="552" spans="1:9">
      <c r="A552" s="1">
        <v>475000</v>
      </c>
      <c r="B552">
        <v>210</v>
      </c>
      <c r="C552">
        <v>91</v>
      </c>
      <c r="D552">
        <v>145.51993511094909</v>
      </c>
      <c r="E552">
        <v>50</v>
      </c>
      <c r="F552">
        <f t="shared" si="24"/>
        <v>5.3518581334760666</v>
      </c>
      <c r="G552">
        <f t="shared" si="25"/>
        <v>4.5108595065168497</v>
      </c>
      <c r="H552">
        <f t="shared" si="26"/>
        <v>13.071070083016778</v>
      </c>
      <c r="I552">
        <f>CORREL(Tabel13456[Afstand tot spoor (m)],Tabel13456[Geluidsbelasting in dB])</f>
        <v>-0.87002127181522859</v>
      </c>
    </row>
    <row r="553" spans="1:9">
      <c r="A553" s="1">
        <v>517000</v>
      </c>
      <c r="B553">
        <v>309</v>
      </c>
      <c r="C553">
        <v>93</v>
      </c>
      <c r="D553">
        <v>131.6425373763513</v>
      </c>
      <c r="E553">
        <v>52</v>
      </c>
      <c r="F553">
        <f t="shared" si="24"/>
        <v>5.7365722974791922</v>
      </c>
      <c r="G553">
        <f t="shared" si="25"/>
        <v>4.5325994931532563</v>
      </c>
      <c r="H553">
        <f t="shared" si="26"/>
        <v>13.155798153490567</v>
      </c>
      <c r="I553">
        <f>CORREL(Tabel13456[Afstand tot spoor (m)],Tabel13456[Geluidsbelasting in dB])</f>
        <v>-0.87002127181522859</v>
      </c>
    </row>
    <row r="554" spans="1:9">
      <c r="A554" s="1">
        <v>384000</v>
      </c>
      <c r="B554">
        <v>209</v>
      </c>
      <c r="C554">
        <v>79</v>
      </c>
      <c r="D554">
        <v>154.50504865196081</v>
      </c>
      <c r="E554">
        <v>50</v>
      </c>
      <c r="F554">
        <f t="shared" si="24"/>
        <v>5.3471075307174685</v>
      </c>
      <c r="G554">
        <f t="shared" si="25"/>
        <v>4.3694478524670215</v>
      </c>
      <c r="H554">
        <f t="shared" si="26"/>
        <v>12.858397831569864</v>
      </c>
      <c r="I554">
        <f>CORREL(Tabel13456[Afstand tot spoor (m)],Tabel13456[Geluidsbelasting in dB])</f>
        <v>-0.87002127181522859</v>
      </c>
    </row>
    <row r="555" spans="1:9">
      <c r="A555" s="1">
        <v>592000</v>
      </c>
      <c r="B555">
        <v>308</v>
      </c>
      <c r="C555">
        <v>129</v>
      </c>
      <c r="D555">
        <v>139.62930496833641</v>
      </c>
      <c r="E555">
        <v>51</v>
      </c>
      <c r="F555">
        <f t="shared" si="24"/>
        <v>5.7333412768977459</v>
      </c>
      <c r="G555">
        <f t="shared" si="25"/>
        <v>4.8598124043616719</v>
      </c>
      <c r="H555">
        <f t="shared" si="26"/>
        <v>13.291261913866142</v>
      </c>
      <c r="I555">
        <f>CORREL(Tabel13456[Afstand tot spoor (m)],Tabel13456[Geluidsbelasting in dB])</f>
        <v>-0.87002127181522859</v>
      </c>
    </row>
    <row r="556" spans="1:9">
      <c r="A556" s="1">
        <v>718000</v>
      </c>
      <c r="B556">
        <v>357</v>
      </c>
      <c r="C556">
        <v>172</v>
      </c>
      <c r="D556">
        <v>168.71186119208639</v>
      </c>
      <c r="E556">
        <v>47</v>
      </c>
      <c r="F556">
        <f t="shared" si="24"/>
        <v>5.8805329864007003</v>
      </c>
      <c r="G556">
        <f t="shared" si="25"/>
        <v>5.1474944768134527</v>
      </c>
      <c r="H556">
        <f t="shared" si="26"/>
        <v>13.484224848030362</v>
      </c>
      <c r="I556">
        <f>CORREL(Tabel13456[Afstand tot spoor (m)],Tabel13456[Geluidsbelasting in dB])</f>
        <v>-0.87002127181522859</v>
      </c>
    </row>
    <row r="557" spans="1:9">
      <c r="A557" s="1">
        <v>528000</v>
      </c>
      <c r="B557">
        <v>309</v>
      </c>
      <c r="C557">
        <v>102</v>
      </c>
      <c r="D557">
        <v>149.7852413989452</v>
      </c>
      <c r="E557">
        <v>48</v>
      </c>
      <c r="F557">
        <f t="shared" si="24"/>
        <v>5.7365722974791922</v>
      </c>
      <c r="G557">
        <f t="shared" si="25"/>
        <v>4.6249728132842707</v>
      </c>
      <c r="H557">
        <f t="shared" si="26"/>
        <v>13.176851562688398</v>
      </c>
      <c r="I557">
        <f>CORREL(Tabel13456[Afstand tot spoor (m)],Tabel13456[Geluidsbelasting in dB])</f>
        <v>-0.87002127181522859</v>
      </c>
    </row>
    <row r="558" spans="1:9">
      <c r="A558" s="1">
        <v>468000</v>
      </c>
      <c r="B558">
        <v>166</v>
      </c>
      <c r="C558">
        <v>88</v>
      </c>
      <c r="D558">
        <v>180.0386205122922</v>
      </c>
      <c r="E558">
        <v>45</v>
      </c>
      <c r="F558">
        <f t="shared" si="24"/>
        <v>5.1179938124167554</v>
      </c>
      <c r="G558">
        <f t="shared" si="25"/>
        <v>4.4773368144782069</v>
      </c>
      <c r="H558">
        <f t="shared" si="26"/>
        <v>13.056223574899784</v>
      </c>
      <c r="I558">
        <f>CORREL(Tabel13456[Afstand tot spoor (m)],Tabel13456[Geluidsbelasting in dB])</f>
        <v>-0.87002127181522859</v>
      </c>
    </row>
    <row r="559" spans="1:9">
      <c r="A559" s="1">
        <v>515000</v>
      </c>
      <c r="B559">
        <v>324</v>
      </c>
      <c r="C559">
        <v>117</v>
      </c>
      <c r="D559">
        <v>156.77366304196011</v>
      </c>
      <c r="E559">
        <v>48</v>
      </c>
      <c r="F559">
        <f t="shared" si="24"/>
        <v>5.7838251823297373</v>
      </c>
      <c r="G559">
        <f t="shared" si="25"/>
        <v>4.7621739347977563</v>
      </c>
      <c r="H559">
        <f t="shared" si="26"/>
        <v>13.151922179645874</v>
      </c>
      <c r="I559">
        <f>CORREL(Tabel13456[Afstand tot spoor (m)],Tabel13456[Geluidsbelasting in dB])</f>
        <v>-0.87002127181522859</v>
      </c>
    </row>
    <row r="560" spans="1:9">
      <c r="A560" s="1">
        <v>491000</v>
      </c>
      <c r="B560">
        <v>161</v>
      </c>
      <c r="C560">
        <v>97</v>
      </c>
      <c r="D560">
        <v>186.14368083338579</v>
      </c>
      <c r="E560">
        <v>45</v>
      </c>
      <c r="F560">
        <f t="shared" si="24"/>
        <v>5.0875963352323836</v>
      </c>
      <c r="G560">
        <f t="shared" si="25"/>
        <v>4.5747109785033828</v>
      </c>
      <c r="H560">
        <f t="shared" si="26"/>
        <v>13.104199406776658</v>
      </c>
      <c r="I560">
        <f>CORREL(Tabel13456[Afstand tot spoor (m)],Tabel13456[Geluidsbelasting in dB])</f>
        <v>-0.87002127181522859</v>
      </c>
    </row>
    <row r="561" spans="1:9">
      <c r="A561" s="1">
        <v>530000</v>
      </c>
      <c r="B561">
        <v>173</v>
      </c>
      <c r="C561">
        <v>97</v>
      </c>
      <c r="D561">
        <v>172.15129847168279</v>
      </c>
      <c r="E561">
        <v>49</v>
      </c>
      <c r="F561">
        <f t="shared" si="24"/>
        <v>5.1590552992145291</v>
      </c>
      <c r="G561">
        <f t="shared" si="25"/>
        <v>4.5747109785033828</v>
      </c>
      <c r="H561">
        <f t="shared" si="26"/>
        <v>13.180632285528304</v>
      </c>
      <c r="I561">
        <f>CORREL(Tabel13456[Afstand tot spoor (m)],Tabel13456[Geluidsbelasting in dB])</f>
        <v>-0.87002127181522859</v>
      </c>
    </row>
    <row r="562" spans="1:9">
      <c r="A562" s="1">
        <v>430000</v>
      </c>
      <c r="B562">
        <v>114</v>
      </c>
      <c r="C562">
        <v>107</v>
      </c>
      <c r="D562">
        <v>179.2547047417448</v>
      </c>
      <c r="E562">
        <v>48</v>
      </c>
      <c r="F562">
        <f t="shared" si="24"/>
        <v>4.7449321283632502</v>
      </c>
      <c r="G562">
        <f t="shared" si="25"/>
        <v>4.6728288344619058</v>
      </c>
      <c r="H562">
        <f t="shared" si="26"/>
        <v>12.971540487669746</v>
      </c>
      <c r="I562">
        <f>CORREL(Tabel13456[Afstand tot spoor (m)],Tabel13456[Geluidsbelasting in dB])</f>
        <v>-0.87002127181522859</v>
      </c>
    </row>
    <row r="563" spans="1:9">
      <c r="A563" s="1">
        <v>438000</v>
      </c>
      <c r="B563">
        <v>116</v>
      </c>
      <c r="C563">
        <v>97</v>
      </c>
      <c r="D563">
        <v>185.35976506283831</v>
      </c>
      <c r="E563">
        <v>48</v>
      </c>
      <c r="F563">
        <f t="shared" si="24"/>
        <v>4.7621739347977563</v>
      </c>
      <c r="G563">
        <f t="shared" si="25"/>
        <v>4.5747109785033828</v>
      </c>
      <c r="H563">
        <f t="shared" si="26"/>
        <v>12.989974189358584</v>
      </c>
      <c r="I563">
        <f>CORREL(Tabel13456[Afstand tot spoor (m)],Tabel13456[Geluidsbelasting in dB])</f>
        <v>-0.87002127181522859</v>
      </c>
    </row>
    <row r="564" spans="1:9">
      <c r="A564" s="1">
        <v>488000</v>
      </c>
      <c r="B564">
        <v>185</v>
      </c>
      <c r="C564">
        <v>127</v>
      </c>
      <c r="D564">
        <v>191.52231769745529</v>
      </c>
      <c r="E564">
        <v>46</v>
      </c>
      <c r="F564">
        <f t="shared" si="24"/>
        <v>5.2257466737132017</v>
      </c>
      <c r="G564">
        <f t="shared" si="25"/>
        <v>4.8441870864585912</v>
      </c>
      <c r="H564">
        <f t="shared" si="26"/>
        <v>13.098070684835283</v>
      </c>
      <c r="I564">
        <f>CORREL(Tabel13456[Afstand tot spoor (m)],Tabel13456[Geluidsbelasting in dB])</f>
        <v>-0.87002127181522859</v>
      </c>
    </row>
    <row r="565" spans="1:9">
      <c r="A565" s="1">
        <v>487000</v>
      </c>
      <c r="B565">
        <v>190</v>
      </c>
      <c r="C565">
        <v>127</v>
      </c>
      <c r="D565">
        <v>202.7915847040812</v>
      </c>
      <c r="E565">
        <v>45</v>
      </c>
      <c r="F565">
        <f t="shared" si="24"/>
        <v>5.2522734280466299</v>
      </c>
      <c r="G565">
        <f t="shared" si="25"/>
        <v>4.8441870864585912</v>
      </c>
      <c r="H565">
        <f t="shared" si="26"/>
        <v>13.096019402064726</v>
      </c>
      <c r="I565">
        <f>CORREL(Tabel13456[Afstand tot spoor (m)],Tabel13456[Geluidsbelasting in dB])</f>
        <v>-0.87002127181522859</v>
      </c>
    </row>
    <row r="566" spans="1:9">
      <c r="A566" s="1">
        <v>462000</v>
      </c>
      <c r="B566">
        <v>121</v>
      </c>
      <c r="C566">
        <v>119</v>
      </c>
      <c r="D566">
        <v>207.95579138967</v>
      </c>
      <c r="E566">
        <v>45</v>
      </c>
      <c r="F566">
        <f t="shared" si="24"/>
        <v>4.8040210447332568</v>
      </c>
      <c r="G566">
        <f t="shared" si="25"/>
        <v>4.7791234931115296</v>
      </c>
      <c r="H566">
        <f t="shared" si="26"/>
        <v>13.043320170063875</v>
      </c>
      <c r="I566">
        <f>CORREL(Tabel13456[Afstand tot spoor (m)],Tabel13456[Geluidsbelasting in dB])</f>
        <v>-0.87002127181522859</v>
      </c>
    </row>
    <row r="567" spans="1:9">
      <c r="A567" s="1">
        <v>441000</v>
      </c>
      <c r="B567">
        <v>110</v>
      </c>
      <c r="C567">
        <v>102</v>
      </c>
      <c r="D567">
        <v>213.06250576173699</v>
      </c>
      <c r="E567">
        <v>43</v>
      </c>
      <c r="F567">
        <f t="shared" si="24"/>
        <v>4.7095302013123339</v>
      </c>
      <c r="G567">
        <f t="shared" si="25"/>
        <v>4.6249728132842707</v>
      </c>
      <c r="H567">
        <f t="shared" si="26"/>
        <v>12.996800154428984</v>
      </c>
      <c r="I567">
        <f>CORREL(Tabel13456[Afstand tot spoor (m)],Tabel13456[Geluidsbelasting in dB])</f>
        <v>-0.87002127181522859</v>
      </c>
    </row>
    <row r="568" spans="1:9">
      <c r="A568" s="1">
        <v>459000</v>
      </c>
      <c r="B568">
        <v>140</v>
      </c>
      <c r="C568">
        <v>105</v>
      </c>
      <c r="D568">
        <v>218.16922013380221</v>
      </c>
      <c r="E568">
        <v>43</v>
      </c>
      <c r="F568">
        <f t="shared" si="24"/>
        <v>4.9487598903781684</v>
      </c>
      <c r="G568">
        <f t="shared" si="25"/>
        <v>4.6539603501575231</v>
      </c>
      <c r="H568">
        <f t="shared" si="26"/>
        <v>13.036805489042683</v>
      </c>
      <c r="I568">
        <f>CORREL(Tabel13456[Afstand tot spoor (m)],Tabel13456[Geluidsbelasting in dB])</f>
        <v>-0.87002127181522859</v>
      </c>
    </row>
    <row r="569" spans="1:9">
      <c r="A569" s="1">
        <v>394000</v>
      </c>
      <c r="B569">
        <v>0</v>
      </c>
      <c r="C569">
        <v>76</v>
      </c>
      <c r="D569">
        <v>28.45241828375212</v>
      </c>
      <c r="E569">
        <v>67</v>
      </c>
      <c r="F569">
        <f t="shared" si="24"/>
        <v>0</v>
      </c>
      <c r="G569">
        <f t="shared" si="25"/>
        <v>4.3307333402863311</v>
      </c>
      <c r="H569">
        <f t="shared" si="26"/>
        <v>12.884106188280072</v>
      </c>
      <c r="I569">
        <f>CORREL(Tabel13456[Afstand tot spoor (m)],Tabel13456[Geluidsbelasting in dB])</f>
        <v>-0.87002127181522859</v>
      </c>
    </row>
    <row r="570" spans="1:9">
      <c r="A570" s="1">
        <v>556000</v>
      </c>
      <c r="B570">
        <v>175</v>
      </c>
      <c r="C570">
        <v>139</v>
      </c>
      <c r="D570">
        <v>46.12889031076665</v>
      </c>
      <c r="E570">
        <v>60</v>
      </c>
      <c r="F570">
        <f t="shared" si="24"/>
        <v>5.1704839950381514</v>
      </c>
      <c r="G570">
        <f t="shared" si="25"/>
        <v>4.9344739331306915</v>
      </c>
      <c r="H570">
        <f t="shared" si="26"/>
        <v>13.228523573232719</v>
      </c>
      <c r="I570">
        <f>CORREL(Tabel13456[Afstand tot spoor (m)],Tabel13456[Geluidsbelasting in dB])</f>
        <v>-0.87002127181522859</v>
      </c>
    </row>
    <row r="571" spans="1:9">
      <c r="A571" s="1">
        <v>521000</v>
      </c>
      <c r="B571">
        <v>116</v>
      </c>
      <c r="C571">
        <v>129</v>
      </c>
      <c r="D571">
        <v>49.915855860535849</v>
      </c>
      <c r="E571">
        <v>60</v>
      </c>
      <c r="F571">
        <f t="shared" si="24"/>
        <v>4.7621739347977563</v>
      </c>
      <c r="G571">
        <f t="shared" si="25"/>
        <v>4.8598124043616719</v>
      </c>
      <c r="H571">
        <f t="shared" si="26"/>
        <v>13.163505320735505</v>
      </c>
      <c r="I571">
        <f>CORREL(Tabel13456[Afstand tot spoor (m)],Tabel13456[Geluidsbelasting in dB])</f>
        <v>-0.87002127181522859</v>
      </c>
    </row>
    <row r="572" spans="1:9">
      <c r="A572" s="1">
        <v>521000</v>
      </c>
      <c r="B572">
        <v>116</v>
      </c>
      <c r="C572">
        <v>129</v>
      </c>
      <c r="D572">
        <v>53.580634727701032</v>
      </c>
      <c r="E572">
        <v>60</v>
      </c>
      <c r="F572">
        <f t="shared" si="24"/>
        <v>4.7621739347977563</v>
      </c>
      <c r="G572">
        <f t="shared" si="25"/>
        <v>4.8598124043616719</v>
      </c>
      <c r="H572">
        <f t="shared" si="26"/>
        <v>13.163505320735505</v>
      </c>
      <c r="I572">
        <f>CORREL(Tabel13456[Afstand tot spoor (m)],Tabel13456[Geluidsbelasting in dB])</f>
        <v>-0.87002127181522859</v>
      </c>
    </row>
    <row r="573" spans="1:9">
      <c r="A573" s="1">
        <v>523000</v>
      </c>
      <c r="B573">
        <v>120</v>
      </c>
      <c r="C573">
        <v>129</v>
      </c>
      <c r="D573">
        <v>56.724797579772932</v>
      </c>
      <c r="E573">
        <v>58</v>
      </c>
      <c r="F573">
        <f t="shared" si="24"/>
        <v>4.7957905455967413</v>
      </c>
      <c r="G573">
        <f t="shared" si="25"/>
        <v>4.8598124043616719</v>
      </c>
      <c r="H573">
        <f t="shared" si="26"/>
        <v>13.167336743047059</v>
      </c>
      <c r="I573">
        <f>CORREL(Tabel13456[Afstand tot spoor (m)],Tabel13456[Geluidsbelasting in dB])</f>
        <v>-0.87002127181522859</v>
      </c>
    </row>
    <row r="574" spans="1:9">
      <c r="A574" s="1">
        <v>304000</v>
      </c>
      <c r="B574">
        <v>0</v>
      </c>
      <c r="C574">
        <v>72</v>
      </c>
      <c r="D574">
        <v>21.73817493371843</v>
      </c>
      <c r="E574">
        <v>69</v>
      </c>
      <c r="F574">
        <f t="shared" si="24"/>
        <v>0</v>
      </c>
      <c r="G574">
        <f t="shared" si="25"/>
        <v>4.2766661190160553</v>
      </c>
      <c r="H574">
        <f t="shared" si="26"/>
        <v>12.624782980388359</v>
      </c>
      <c r="I574">
        <f>CORREL(Tabel13456[Afstand tot spoor (m)],Tabel13456[Geluidsbelasting in dB])</f>
        <v>-0.87002127181522859</v>
      </c>
    </row>
    <row r="575" spans="1:9">
      <c r="A575" s="1">
        <v>304000</v>
      </c>
      <c r="B575">
        <v>0</v>
      </c>
      <c r="C575">
        <v>72</v>
      </c>
      <c r="D575">
        <v>25.55332018088836</v>
      </c>
      <c r="E575">
        <v>66</v>
      </c>
      <c r="F575">
        <f t="shared" si="24"/>
        <v>0</v>
      </c>
      <c r="G575">
        <f t="shared" si="25"/>
        <v>4.2766661190160553</v>
      </c>
      <c r="H575">
        <f t="shared" si="26"/>
        <v>12.624782980388359</v>
      </c>
      <c r="I575">
        <f>CORREL(Tabel13456[Afstand tot spoor (m)],Tabel13456[Geluidsbelasting in dB])</f>
        <v>-0.87002127181522859</v>
      </c>
    </row>
    <row r="576" spans="1:9">
      <c r="A576" s="1">
        <v>267000</v>
      </c>
      <c r="B576">
        <v>0</v>
      </c>
      <c r="C576">
        <v>60</v>
      </c>
      <c r="D576">
        <v>25.977513348957281</v>
      </c>
      <c r="E576">
        <v>67</v>
      </c>
      <c r="F576">
        <f t="shared" si="24"/>
        <v>0</v>
      </c>
      <c r="G576">
        <f t="shared" si="25"/>
        <v>4.0943445622221004</v>
      </c>
      <c r="H576">
        <f t="shared" si="26"/>
        <v>12.495003937382387</v>
      </c>
      <c r="I576">
        <f>CORREL(Tabel13456[Afstand tot spoor (m)],Tabel13456[Geluidsbelasting in dB])</f>
        <v>-0.87002127181522859</v>
      </c>
    </row>
    <row r="577" spans="1:9">
      <c r="A577" s="1">
        <v>267000</v>
      </c>
      <c r="B577">
        <v>0</v>
      </c>
      <c r="C577">
        <v>60</v>
      </c>
      <c r="D577">
        <v>19.72712340235384</v>
      </c>
      <c r="E577">
        <v>69</v>
      </c>
      <c r="F577">
        <f t="shared" si="24"/>
        <v>0</v>
      </c>
      <c r="G577">
        <f t="shared" si="25"/>
        <v>4.0943445622221004</v>
      </c>
      <c r="H577">
        <f t="shared" si="26"/>
        <v>12.495003937382387</v>
      </c>
      <c r="I577">
        <f>CORREL(Tabel13456[Afstand tot spoor (m)],Tabel13456[Geluidsbelasting in dB])</f>
        <v>-0.87002127181522859</v>
      </c>
    </row>
    <row r="578" spans="1:9">
      <c r="A578" s="1">
        <v>267000</v>
      </c>
      <c r="B578">
        <v>0</v>
      </c>
      <c r="C578">
        <v>60</v>
      </c>
      <c r="D578">
        <v>25.377353499321579</v>
      </c>
      <c r="E578">
        <v>69</v>
      </c>
      <c r="F578">
        <f t="shared" ref="F578:F601" si="27">LN(1+B578)</f>
        <v>0</v>
      </c>
      <c r="G578">
        <f t="shared" ref="G578:G601" si="28">LN(C578)</f>
        <v>4.0943445622221004</v>
      </c>
      <c r="H578">
        <f t="shared" ref="H578:H601" si="29">LN(A578)</f>
        <v>12.495003937382387</v>
      </c>
      <c r="I578">
        <f>CORREL(Tabel13456[Afstand tot spoor (m)],Tabel13456[Geluidsbelasting in dB])</f>
        <v>-0.87002127181522859</v>
      </c>
    </row>
    <row r="579" spans="1:9">
      <c r="A579" s="1">
        <v>267000</v>
      </c>
      <c r="B579">
        <v>0</v>
      </c>
      <c r="C579">
        <v>60</v>
      </c>
      <c r="D579">
        <v>20.307393050914659</v>
      </c>
      <c r="E579">
        <v>69</v>
      </c>
      <c r="F579">
        <f t="shared" si="27"/>
        <v>0</v>
      </c>
      <c r="G579">
        <f t="shared" si="28"/>
        <v>4.0943445622221004</v>
      </c>
      <c r="H579">
        <f t="shared" si="29"/>
        <v>12.495003937382387</v>
      </c>
      <c r="I579">
        <f>CORREL(Tabel13456[Afstand tot spoor (m)],Tabel13456[Geluidsbelasting in dB])</f>
        <v>-0.87002127181522859</v>
      </c>
    </row>
    <row r="580" spans="1:9">
      <c r="A580" s="1">
        <v>267000</v>
      </c>
      <c r="B580">
        <v>0</v>
      </c>
      <c r="C580">
        <v>60</v>
      </c>
      <c r="D580">
        <v>24.689807310807598</v>
      </c>
      <c r="E580">
        <v>68</v>
      </c>
      <c r="F580">
        <f t="shared" si="27"/>
        <v>0</v>
      </c>
      <c r="G580">
        <f t="shared" si="28"/>
        <v>4.0943445622221004</v>
      </c>
      <c r="H580">
        <f t="shared" si="29"/>
        <v>12.495003937382387</v>
      </c>
      <c r="I580">
        <f>CORREL(Tabel13456[Afstand tot spoor (m)],Tabel13456[Geluidsbelasting in dB])</f>
        <v>-0.87002127181522859</v>
      </c>
    </row>
    <row r="581" spans="1:9">
      <c r="A581" s="1">
        <v>275000</v>
      </c>
      <c r="B581">
        <v>0</v>
      </c>
      <c r="C581">
        <v>64</v>
      </c>
      <c r="D581">
        <v>19.399791221278559</v>
      </c>
      <c r="E581">
        <v>68</v>
      </c>
      <c r="F581">
        <f t="shared" si="27"/>
        <v>0</v>
      </c>
      <c r="G581">
        <f t="shared" si="28"/>
        <v>4.1588830833596715</v>
      </c>
      <c r="H581">
        <f t="shared" si="29"/>
        <v>12.524526376648708</v>
      </c>
      <c r="I581">
        <f>CORREL(Tabel13456[Afstand tot spoor (m)],Tabel13456[Geluidsbelasting in dB])</f>
        <v>-0.87002127181522859</v>
      </c>
    </row>
    <row r="582" spans="1:9">
      <c r="A582" s="1">
        <v>267000</v>
      </c>
      <c r="B582">
        <v>0</v>
      </c>
      <c r="C582">
        <v>60</v>
      </c>
      <c r="D582">
        <v>25.488243135011711</v>
      </c>
      <c r="E582">
        <v>68</v>
      </c>
      <c r="F582">
        <f t="shared" si="27"/>
        <v>0</v>
      </c>
      <c r="G582">
        <f t="shared" si="28"/>
        <v>4.0943445622221004</v>
      </c>
      <c r="H582">
        <f t="shared" si="29"/>
        <v>12.495003937382387</v>
      </c>
      <c r="I582">
        <f>CORREL(Tabel13456[Afstand tot spoor (m)],Tabel13456[Geluidsbelasting in dB])</f>
        <v>-0.87002127181522859</v>
      </c>
    </row>
    <row r="583" spans="1:9">
      <c r="A583" s="1">
        <v>267000</v>
      </c>
      <c r="B583">
        <v>0</v>
      </c>
      <c r="C583">
        <v>60</v>
      </c>
      <c r="D583">
        <v>19.210670221848339</v>
      </c>
      <c r="E583">
        <v>68</v>
      </c>
      <c r="F583">
        <f t="shared" si="27"/>
        <v>0</v>
      </c>
      <c r="G583">
        <f t="shared" si="28"/>
        <v>4.0943445622221004</v>
      </c>
      <c r="H583">
        <f t="shared" si="29"/>
        <v>12.495003937382387</v>
      </c>
      <c r="I583">
        <f>CORREL(Tabel13456[Afstand tot spoor (m)],Tabel13456[Geluidsbelasting in dB])</f>
        <v>-0.87002127181522859</v>
      </c>
    </row>
    <row r="584" spans="1:9">
      <c r="A584" s="1">
        <v>267000</v>
      </c>
      <c r="B584">
        <v>0</v>
      </c>
      <c r="C584">
        <v>60</v>
      </c>
      <c r="D584">
        <v>24.72342031517465</v>
      </c>
      <c r="E584">
        <v>68</v>
      </c>
      <c r="F584">
        <f t="shared" si="27"/>
        <v>0</v>
      </c>
      <c r="G584">
        <f t="shared" si="28"/>
        <v>4.0943445622221004</v>
      </c>
      <c r="H584">
        <f t="shared" si="29"/>
        <v>12.495003937382387</v>
      </c>
      <c r="I584">
        <f>CORREL(Tabel13456[Afstand tot spoor (m)],Tabel13456[Geluidsbelasting in dB])</f>
        <v>-0.87002127181522859</v>
      </c>
    </row>
    <row r="585" spans="1:9">
      <c r="A585" s="1">
        <v>267000</v>
      </c>
      <c r="B585">
        <v>0</v>
      </c>
      <c r="C585">
        <v>60</v>
      </c>
      <c r="D585">
        <v>18.734569045917819</v>
      </c>
      <c r="E585">
        <v>68</v>
      </c>
      <c r="F585">
        <f t="shared" si="27"/>
        <v>0</v>
      </c>
      <c r="G585">
        <f t="shared" si="28"/>
        <v>4.0943445622221004</v>
      </c>
      <c r="H585">
        <f t="shared" si="29"/>
        <v>12.495003937382387</v>
      </c>
      <c r="I585">
        <f>CORREL(Tabel13456[Afstand tot spoor (m)],Tabel13456[Geluidsbelasting in dB])</f>
        <v>-0.87002127181522859</v>
      </c>
    </row>
    <row r="586" spans="1:9">
      <c r="A586" s="1">
        <v>267000</v>
      </c>
      <c r="B586">
        <v>0</v>
      </c>
      <c r="C586">
        <v>60</v>
      </c>
      <c r="D586">
        <v>24.734504592358789</v>
      </c>
      <c r="E586">
        <v>68</v>
      </c>
      <c r="F586">
        <f t="shared" si="27"/>
        <v>0</v>
      </c>
      <c r="G586">
        <f t="shared" si="28"/>
        <v>4.0943445622221004</v>
      </c>
      <c r="H586">
        <f t="shared" si="29"/>
        <v>12.495003937382387</v>
      </c>
      <c r="I586">
        <f>CORREL(Tabel13456[Afstand tot spoor (m)],Tabel13456[Geluidsbelasting in dB])</f>
        <v>-0.87002127181522859</v>
      </c>
    </row>
    <row r="587" spans="1:9">
      <c r="A587" s="1">
        <v>267000</v>
      </c>
      <c r="B587">
        <v>0</v>
      </c>
      <c r="C587">
        <v>60</v>
      </c>
      <c r="D587">
        <v>19.333983634838301</v>
      </c>
      <c r="E587">
        <v>68</v>
      </c>
      <c r="F587">
        <f t="shared" si="27"/>
        <v>0</v>
      </c>
      <c r="G587">
        <f t="shared" si="28"/>
        <v>4.0943445622221004</v>
      </c>
      <c r="H587">
        <f t="shared" si="29"/>
        <v>12.495003937382387</v>
      </c>
      <c r="I587">
        <f>CORREL(Tabel13456[Afstand tot spoor (m)],Tabel13456[Geluidsbelasting in dB])</f>
        <v>-0.87002127181522859</v>
      </c>
    </row>
    <row r="588" spans="1:9">
      <c r="A588" s="1">
        <v>267000</v>
      </c>
      <c r="B588">
        <v>0</v>
      </c>
      <c r="C588">
        <v>60</v>
      </c>
      <c r="D588">
        <v>24.713159699644699</v>
      </c>
      <c r="E588">
        <v>67</v>
      </c>
      <c r="F588">
        <f t="shared" si="27"/>
        <v>0</v>
      </c>
      <c r="G588">
        <f t="shared" si="28"/>
        <v>4.0943445622221004</v>
      </c>
      <c r="H588">
        <f t="shared" si="29"/>
        <v>12.495003937382387</v>
      </c>
      <c r="I588">
        <f>CORREL(Tabel13456[Afstand tot spoor (m)],Tabel13456[Geluidsbelasting in dB])</f>
        <v>-0.87002127181522859</v>
      </c>
    </row>
    <row r="589" spans="1:9">
      <c r="A589" s="1">
        <v>267000</v>
      </c>
      <c r="B589">
        <v>0</v>
      </c>
      <c r="C589">
        <v>60</v>
      </c>
      <c r="D589">
        <v>19.28595766727674</v>
      </c>
      <c r="E589">
        <v>67</v>
      </c>
      <c r="F589">
        <f t="shared" si="27"/>
        <v>0</v>
      </c>
      <c r="G589">
        <f t="shared" si="28"/>
        <v>4.0943445622221004</v>
      </c>
      <c r="H589">
        <f t="shared" si="29"/>
        <v>12.495003937382387</v>
      </c>
      <c r="I589">
        <f>CORREL(Tabel13456[Afstand tot spoor (m)],Tabel13456[Geluidsbelasting in dB])</f>
        <v>-0.87002127181522859</v>
      </c>
    </row>
    <row r="590" spans="1:9">
      <c r="A590" s="1">
        <v>267000</v>
      </c>
      <c r="B590">
        <v>0</v>
      </c>
      <c r="C590">
        <v>60</v>
      </c>
      <c r="D590">
        <v>25.49954855212091</v>
      </c>
      <c r="E590">
        <v>67</v>
      </c>
      <c r="F590">
        <f t="shared" si="27"/>
        <v>0</v>
      </c>
      <c r="G590">
        <f t="shared" si="28"/>
        <v>4.0943445622221004</v>
      </c>
      <c r="H590">
        <f t="shared" si="29"/>
        <v>12.495003937382387</v>
      </c>
      <c r="I590">
        <f>CORREL(Tabel13456[Afstand tot spoor (m)],Tabel13456[Geluidsbelasting in dB])</f>
        <v>-0.87002127181522859</v>
      </c>
    </row>
    <row r="591" spans="1:9">
      <c r="A591" s="1">
        <v>267000</v>
      </c>
      <c r="B591">
        <v>0</v>
      </c>
      <c r="C591">
        <v>60</v>
      </c>
      <c r="D591">
        <v>18.55062255875951</v>
      </c>
      <c r="E591">
        <v>67</v>
      </c>
      <c r="F591">
        <f t="shared" si="27"/>
        <v>0</v>
      </c>
      <c r="G591">
        <f t="shared" si="28"/>
        <v>4.0943445622221004</v>
      </c>
      <c r="H591">
        <f t="shared" si="29"/>
        <v>12.495003937382387</v>
      </c>
      <c r="I591">
        <f>CORREL(Tabel13456[Afstand tot spoor (m)],Tabel13456[Geluidsbelasting in dB])</f>
        <v>-0.87002127181522859</v>
      </c>
    </row>
    <row r="592" spans="1:9">
      <c r="A592" s="1">
        <v>308000</v>
      </c>
      <c r="B592">
        <v>0</v>
      </c>
      <c r="C592">
        <v>62</v>
      </c>
      <c r="D592">
        <v>325.62048005087661</v>
      </c>
      <c r="E592">
        <v>42</v>
      </c>
      <c r="F592">
        <f t="shared" si="27"/>
        <v>0</v>
      </c>
      <c r="G592">
        <f t="shared" si="28"/>
        <v>4.1271343850450917</v>
      </c>
      <c r="H592">
        <f t="shared" si="29"/>
        <v>12.637855061955712</v>
      </c>
      <c r="I592">
        <f>CORREL(Tabel13456[Afstand tot spoor (m)],Tabel13456[Geluidsbelasting in dB])</f>
        <v>-0.87002127181522859</v>
      </c>
    </row>
    <row r="593" spans="1:9">
      <c r="A593" s="1">
        <v>294000</v>
      </c>
      <c r="B593">
        <v>0</v>
      </c>
      <c r="C593">
        <v>59</v>
      </c>
      <c r="D593">
        <v>319.3040889983609</v>
      </c>
      <c r="E593">
        <v>43</v>
      </c>
      <c r="F593">
        <f t="shared" si="27"/>
        <v>0</v>
      </c>
      <c r="G593">
        <f t="shared" si="28"/>
        <v>4.0775374439057197</v>
      </c>
      <c r="H593">
        <f t="shared" si="29"/>
        <v>12.591335046320818</v>
      </c>
      <c r="I593">
        <f>CORREL(Tabel13456[Afstand tot spoor (m)],Tabel13456[Geluidsbelasting in dB])</f>
        <v>-0.87002127181522859</v>
      </c>
    </row>
    <row r="594" spans="1:9">
      <c r="A594" s="1">
        <v>260000</v>
      </c>
      <c r="B594">
        <v>0</v>
      </c>
      <c r="C594">
        <v>48</v>
      </c>
      <c r="D594">
        <v>328.43375869516109</v>
      </c>
      <c r="E594">
        <v>40</v>
      </c>
      <c r="F594">
        <f t="shared" si="27"/>
        <v>0</v>
      </c>
      <c r="G594">
        <f t="shared" si="28"/>
        <v>3.8712010109078911</v>
      </c>
      <c r="H594">
        <f t="shared" si="29"/>
        <v>12.468436909997665</v>
      </c>
      <c r="I594">
        <f>CORREL(Tabel13456[Afstand tot spoor (m)],Tabel13456[Geluidsbelasting in dB])</f>
        <v>-0.87002127181522859</v>
      </c>
    </row>
    <row r="595" spans="1:9">
      <c r="A595" s="1">
        <v>332000</v>
      </c>
      <c r="B595">
        <v>0</v>
      </c>
      <c r="C595">
        <v>68</v>
      </c>
      <c r="D595">
        <v>335.00781063728851</v>
      </c>
      <c r="E595">
        <v>42</v>
      </c>
      <c r="F595">
        <f t="shared" si="27"/>
        <v>0</v>
      </c>
      <c r="G595">
        <f t="shared" si="28"/>
        <v>4.219507705176107</v>
      </c>
      <c r="H595">
        <f t="shared" si="29"/>
        <v>12.712890247898626</v>
      </c>
      <c r="I595">
        <f>CORREL(Tabel13456[Afstand tot spoor (m)],Tabel13456[Geluidsbelasting in dB])</f>
        <v>-0.87002127181522859</v>
      </c>
    </row>
    <row r="596" spans="1:9">
      <c r="A596" s="1">
        <v>309000</v>
      </c>
      <c r="B596">
        <v>0</v>
      </c>
      <c r="C596">
        <v>61</v>
      </c>
      <c r="D596">
        <v>324.26811211022363</v>
      </c>
      <c r="E596">
        <v>42</v>
      </c>
      <c r="F596">
        <f t="shared" si="27"/>
        <v>0</v>
      </c>
      <c r="G596">
        <f t="shared" si="28"/>
        <v>4.1108738641733114</v>
      </c>
      <c r="H596">
        <f t="shared" si="29"/>
        <v>12.641096555879882</v>
      </c>
      <c r="I596">
        <f>CORREL(Tabel13456[Afstand tot spoor (m)],Tabel13456[Geluidsbelasting in dB])</f>
        <v>-0.87002127181522859</v>
      </c>
    </row>
    <row r="597" spans="1:9">
      <c r="A597" s="1">
        <v>301000</v>
      </c>
      <c r="B597">
        <v>0</v>
      </c>
      <c r="C597">
        <v>59</v>
      </c>
      <c r="D597">
        <v>320.87378232593522</v>
      </c>
      <c r="E597">
        <v>43</v>
      </c>
      <c r="F597">
        <f t="shared" si="27"/>
        <v>0</v>
      </c>
      <c r="G597">
        <f t="shared" si="28"/>
        <v>4.0775374439057197</v>
      </c>
      <c r="H597">
        <f t="shared" si="29"/>
        <v>12.614865543731012</v>
      </c>
      <c r="I597">
        <f>CORREL(Tabel13456[Afstand tot spoor (m)],Tabel13456[Geluidsbelasting in dB])</f>
        <v>-0.87002127181522859</v>
      </c>
    </row>
    <row r="598" spans="1:9">
      <c r="A598" s="1">
        <v>329000</v>
      </c>
      <c r="B598">
        <v>0</v>
      </c>
      <c r="C598">
        <v>66</v>
      </c>
      <c r="D598">
        <v>330.01882035545742</v>
      </c>
      <c r="E598">
        <v>40</v>
      </c>
      <c r="F598">
        <f t="shared" si="27"/>
        <v>0</v>
      </c>
      <c r="G598">
        <f t="shared" si="28"/>
        <v>4.1896547420264252</v>
      </c>
      <c r="H598">
        <f t="shared" si="29"/>
        <v>12.70381302974751</v>
      </c>
      <c r="I598">
        <f>CORREL(Tabel13456[Afstand tot spoor (m)],Tabel13456[Geluidsbelasting in dB])</f>
        <v>-0.87002127181522859</v>
      </c>
    </row>
    <row r="599" spans="1:9">
      <c r="A599" s="1">
        <v>334000</v>
      </c>
      <c r="B599">
        <v>0</v>
      </c>
      <c r="C599">
        <v>68</v>
      </c>
      <c r="D599">
        <v>333.50030102828288</v>
      </c>
      <c r="E599">
        <v>42</v>
      </c>
      <c r="F599">
        <f t="shared" si="27"/>
        <v>0</v>
      </c>
      <c r="G599">
        <f t="shared" si="28"/>
        <v>4.219507705176107</v>
      </c>
      <c r="H599">
        <f t="shared" si="29"/>
        <v>12.718896271958837</v>
      </c>
      <c r="I599">
        <f>CORREL(Tabel13456[Afstand tot spoor (m)],Tabel13456[Geluidsbelasting in dB])</f>
        <v>-0.87002127181522859</v>
      </c>
    </row>
    <row r="600" spans="1:9">
      <c r="A600" s="1">
        <v>313000</v>
      </c>
      <c r="B600">
        <v>0</v>
      </c>
      <c r="C600">
        <v>61</v>
      </c>
      <c r="D600">
        <v>322.51841626277007</v>
      </c>
      <c r="E600">
        <v>42</v>
      </c>
      <c r="F600">
        <f t="shared" si="27"/>
        <v>0</v>
      </c>
      <c r="G600">
        <f t="shared" si="28"/>
        <v>4.1108738641733114</v>
      </c>
      <c r="H600">
        <f t="shared" si="29"/>
        <v>12.653958469522291</v>
      </c>
      <c r="I600">
        <f>CORREL(Tabel13456[Afstand tot spoor (m)],Tabel13456[Geluidsbelasting in dB])</f>
        <v>-0.87002127181522859</v>
      </c>
    </row>
    <row r="601" spans="1:9">
      <c r="A601" s="1">
        <v>354000</v>
      </c>
      <c r="B601">
        <v>0</v>
      </c>
      <c r="C601">
        <v>74</v>
      </c>
      <c r="D601">
        <v>332.01406644213199</v>
      </c>
      <c r="E601">
        <v>40</v>
      </c>
      <c r="F601">
        <f t="shared" si="27"/>
        <v>0</v>
      </c>
      <c r="G601">
        <f t="shared" si="28"/>
        <v>4.3040650932041702</v>
      </c>
      <c r="H601">
        <f t="shared" si="29"/>
        <v>12.777052192115912</v>
      </c>
      <c r="I601">
        <f>CORREL(Tabel13456[Afstand tot spoor (m)],Tabel13456[Geluidsbelasting in dB])</f>
        <v>-0.87002127181522859</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EBA3C-CA46-470B-9052-5021BB4A6701}">
  <dimension ref="A1:I20"/>
  <sheetViews>
    <sheetView workbookViewId="0">
      <selection activeCell="A20" sqref="A20"/>
    </sheetView>
  </sheetViews>
  <sheetFormatPr defaultRowHeight="13.2"/>
  <cols>
    <col min="1" max="1" width="26.44140625" customWidth="1"/>
    <col min="2" max="2" width="22" customWidth="1"/>
    <col min="3" max="3" width="29.44140625" customWidth="1"/>
    <col min="4" max="4" width="23.44140625" customWidth="1"/>
    <col min="5" max="5" width="18.6640625" customWidth="1"/>
    <col min="6" max="6" width="15.88671875" customWidth="1"/>
    <col min="7" max="7" width="17.44140625" customWidth="1"/>
    <col min="8" max="8" width="15.5546875" customWidth="1"/>
    <col min="9" max="9" width="19.109375" customWidth="1"/>
  </cols>
  <sheetData>
    <row r="1" spans="1:9">
      <c r="A1" t="s">
        <v>938</v>
      </c>
    </row>
    <row r="2" spans="1:9" ht="13.8" thickBot="1"/>
    <row r="3" spans="1:9">
      <c r="A3" s="5" t="s">
        <v>939</v>
      </c>
      <c r="B3" s="5"/>
    </row>
    <row r="4" spans="1:9">
      <c r="A4" t="s">
        <v>940</v>
      </c>
      <c r="B4">
        <v>0.89222822115453904</v>
      </c>
    </row>
    <row r="5" spans="1:9">
      <c r="A5" t="s">
        <v>941</v>
      </c>
      <c r="B5">
        <v>0.79607119862459297</v>
      </c>
    </row>
    <row r="6" spans="1:9">
      <c r="A6" t="s">
        <v>942</v>
      </c>
      <c r="B6">
        <v>0.79504471136934762</v>
      </c>
    </row>
    <row r="7" spans="1:9">
      <c r="A7" t="s">
        <v>943</v>
      </c>
      <c r="B7">
        <v>0.12968336901012339</v>
      </c>
    </row>
    <row r="8" spans="1:9" ht="13.8" thickBot="1">
      <c r="A8" s="3" t="s">
        <v>944</v>
      </c>
      <c r="B8" s="3">
        <v>600</v>
      </c>
    </row>
    <row r="10" spans="1:9" ht="13.8" thickBot="1">
      <c r="A10" t="s">
        <v>945</v>
      </c>
    </row>
    <row r="11" spans="1:9">
      <c r="A11" s="4"/>
      <c r="B11" s="4" t="s">
        <v>946</v>
      </c>
      <c r="C11" s="4" t="s">
        <v>947</v>
      </c>
      <c r="D11" s="4" t="s">
        <v>948</v>
      </c>
      <c r="E11" s="4" t="s">
        <v>949</v>
      </c>
      <c r="F11" s="4" t="s">
        <v>950</v>
      </c>
    </row>
    <row r="12" spans="1:9">
      <c r="A12" t="s">
        <v>951</v>
      </c>
      <c r="B12">
        <v>3</v>
      </c>
      <c r="C12">
        <v>39.128047194688882</v>
      </c>
      <c r="D12">
        <v>13.042682398229628</v>
      </c>
      <c r="E12">
        <v>775.52954949677064</v>
      </c>
      <c r="F12">
        <v>2.9200065088568045E-205</v>
      </c>
    </row>
    <row r="13" spans="1:9">
      <c r="A13" t="s">
        <v>952</v>
      </c>
      <c r="B13">
        <v>596</v>
      </c>
      <c r="C13">
        <v>10.023394613898239</v>
      </c>
      <c r="D13">
        <v>1.6817776197815836E-2</v>
      </c>
    </row>
    <row r="14" spans="1:9" ht="13.8" thickBot="1">
      <c r="A14" s="3" t="s">
        <v>953</v>
      </c>
      <c r="B14" s="3">
        <v>599</v>
      </c>
      <c r="C14" s="3">
        <v>49.151441808587123</v>
      </c>
      <c r="D14" s="3"/>
      <c r="E14" s="3"/>
      <c r="F14" s="3"/>
    </row>
    <row r="15" spans="1:9" ht="13.8" thickBot="1"/>
    <row r="16" spans="1:9">
      <c r="A16" s="4"/>
      <c r="B16" s="4" t="s">
        <v>954</v>
      </c>
      <c r="C16" s="4" t="s">
        <v>943</v>
      </c>
      <c r="D16" s="4" t="s">
        <v>955</v>
      </c>
      <c r="E16" s="4" t="s">
        <v>956</v>
      </c>
      <c r="F16" s="4" t="s">
        <v>957</v>
      </c>
      <c r="G16" s="4" t="s">
        <v>958</v>
      </c>
      <c r="H16" s="4" t="s">
        <v>959</v>
      </c>
      <c r="I16" s="4" t="s">
        <v>960</v>
      </c>
    </row>
    <row r="17" spans="1:9">
      <c r="A17" t="s">
        <v>961</v>
      </c>
      <c r="B17">
        <v>8.8829815016967046</v>
      </c>
      <c r="C17">
        <v>0.12238929114086412</v>
      </c>
      <c r="D17">
        <v>72.579728331564766</v>
      </c>
      <c r="E17">
        <v>4.3949306386722539E-298</v>
      </c>
      <c r="F17">
        <v>8.64261477635117</v>
      </c>
      <c r="G17">
        <v>9.1233482270422392</v>
      </c>
      <c r="H17">
        <v>8.64261477635117</v>
      </c>
      <c r="I17">
        <v>9.1233482270422392</v>
      </c>
    </row>
    <row r="18" spans="1:9">
      <c r="A18" t="s">
        <v>935</v>
      </c>
      <c r="B18">
        <v>-2.6843121223950355E-4</v>
      </c>
      <c r="C18">
        <v>7.6049539279609754E-5</v>
      </c>
      <c r="D18">
        <v>-3.5296888683647132</v>
      </c>
      <c r="E18">
        <v>4.4814254081007652E-4</v>
      </c>
      <c r="F18">
        <v>-4.1778887703418924E-4</v>
      </c>
      <c r="G18">
        <v>-1.1907354744481786E-4</v>
      </c>
      <c r="H18">
        <v>-4.1778887703418924E-4</v>
      </c>
      <c r="I18">
        <v>-1.1907354744481786E-4</v>
      </c>
    </row>
    <row r="19" spans="1:9">
      <c r="A19" t="s">
        <v>971</v>
      </c>
      <c r="B19">
        <v>2.4678934505008732E-2</v>
      </c>
      <c r="C19">
        <v>3.900712014936589E-3</v>
      </c>
      <c r="D19">
        <v>6.3267768577911587</v>
      </c>
      <c r="E19">
        <v>4.9195268044699733E-10</v>
      </c>
      <c r="F19">
        <v>1.7018122314609203E-2</v>
      </c>
      <c r="G19">
        <v>3.2339746695408261E-2</v>
      </c>
      <c r="H19">
        <v>1.7018122314609203E-2</v>
      </c>
      <c r="I19">
        <v>3.2339746695408261E-2</v>
      </c>
    </row>
    <row r="20" spans="1:9" ht="13.8" thickBot="1">
      <c r="A20" s="3" t="s">
        <v>1019</v>
      </c>
      <c r="B20" s="3">
        <v>0.87746341985079557</v>
      </c>
      <c r="C20" s="3">
        <v>2.8985100103262336E-2</v>
      </c>
      <c r="D20" s="3">
        <v>30.272913211434282</v>
      </c>
      <c r="E20" s="3">
        <v>1.2616869241230165E-122</v>
      </c>
      <c r="F20" s="3">
        <v>0.82053806689965436</v>
      </c>
      <c r="G20" s="3">
        <v>0.93438877280193677</v>
      </c>
      <c r="H20" s="3">
        <v>0.82053806689965436</v>
      </c>
      <c r="I20" s="3">
        <v>0.93438877280193677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DAB53-A889-4151-A2BA-1861EB689524}">
  <dimension ref="A1:I20"/>
  <sheetViews>
    <sheetView workbookViewId="0">
      <selection activeCell="A20" sqref="A20"/>
    </sheetView>
  </sheetViews>
  <sheetFormatPr defaultRowHeight="13.2"/>
  <cols>
    <col min="1" max="1" width="18.88671875" customWidth="1"/>
    <col min="2" max="2" width="19" customWidth="1"/>
    <col min="3" max="3" width="26.44140625" customWidth="1"/>
    <col min="4" max="4" width="23.6640625" customWidth="1"/>
    <col min="5" max="5" width="21" customWidth="1"/>
    <col min="6" max="6" width="22.109375" customWidth="1"/>
    <col min="7" max="7" width="23.6640625" customWidth="1"/>
    <col min="8" max="8" width="16.44140625" customWidth="1"/>
    <col min="9" max="9" width="15.33203125" customWidth="1"/>
  </cols>
  <sheetData>
    <row r="1" spans="1:9">
      <c r="A1" t="s">
        <v>962</v>
      </c>
    </row>
    <row r="2" spans="1:9" ht="13.8" thickBot="1"/>
    <row r="3" spans="1:9">
      <c r="A3" s="5" t="s">
        <v>939</v>
      </c>
      <c r="B3" s="5"/>
    </row>
    <row r="4" spans="1:9">
      <c r="A4" t="s">
        <v>940</v>
      </c>
      <c r="B4">
        <v>0.9054304986122339</v>
      </c>
    </row>
    <row r="5" spans="1:9">
      <c r="A5" t="s">
        <v>941</v>
      </c>
      <c r="B5">
        <v>0.81980438781719855</v>
      </c>
    </row>
    <row r="6" spans="1:9">
      <c r="A6" t="s">
        <v>942</v>
      </c>
      <c r="B6">
        <v>0.818897362923661</v>
      </c>
    </row>
    <row r="7" spans="1:9">
      <c r="A7" t="s">
        <v>943</v>
      </c>
      <c r="B7">
        <v>0.12190376159584913</v>
      </c>
    </row>
    <row r="8" spans="1:9" ht="13.8" thickBot="1">
      <c r="A8" s="3" t="s">
        <v>944</v>
      </c>
      <c r="B8" s="3">
        <v>600</v>
      </c>
    </row>
    <row r="10" spans="1:9" ht="13.8" thickBot="1">
      <c r="A10" t="s">
        <v>945</v>
      </c>
    </row>
    <row r="11" spans="1:9">
      <c r="A11" s="4"/>
      <c r="B11" s="4" t="s">
        <v>946</v>
      </c>
      <c r="C11" s="4" t="s">
        <v>947</v>
      </c>
      <c r="D11" s="4" t="s">
        <v>948</v>
      </c>
      <c r="E11" s="4" t="s">
        <v>949</v>
      </c>
      <c r="F11" s="4" t="s">
        <v>950</v>
      </c>
    </row>
    <row r="12" spans="1:9">
      <c r="A12" t="s">
        <v>951</v>
      </c>
      <c r="B12">
        <v>3</v>
      </c>
      <c r="C12">
        <v>40.294567662221425</v>
      </c>
      <c r="D12">
        <v>13.431522554073808</v>
      </c>
      <c r="E12">
        <v>903.83890636097726</v>
      </c>
      <c r="F12">
        <v>2.8767280161096282E-221</v>
      </c>
    </row>
    <row r="13" spans="1:9">
      <c r="A13" t="s">
        <v>952</v>
      </c>
      <c r="B13">
        <v>596</v>
      </c>
      <c r="C13">
        <v>8.8568741463657013</v>
      </c>
      <c r="D13">
        <v>1.486052709121762E-2</v>
      </c>
    </row>
    <row r="14" spans="1:9" ht="13.8" thickBot="1">
      <c r="A14" s="3" t="s">
        <v>953</v>
      </c>
      <c r="B14" s="3">
        <v>599</v>
      </c>
      <c r="C14" s="3">
        <v>49.151441808587123</v>
      </c>
      <c r="D14" s="3"/>
      <c r="E14" s="3"/>
      <c r="F14" s="3"/>
    </row>
    <row r="15" spans="1:9" ht="13.8" thickBot="1"/>
    <row r="16" spans="1:9">
      <c r="A16" s="4"/>
      <c r="B16" s="4" t="s">
        <v>954</v>
      </c>
      <c r="C16" s="4" t="s">
        <v>943</v>
      </c>
      <c r="D16" s="4" t="s">
        <v>955</v>
      </c>
      <c r="E16" s="4" t="s">
        <v>956</v>
      </c>
      <c r="F16" s="4" t="s">
        <v>957</v>
      </c>
      <c r="G16" s="4" t="s">
        <v>958</v>
      </c>
      <c r="H16" s="4" t="s">
        <v>959</v>
      </c>
      <c r="I16" s="4" t="s">
        <v>960</v>
      </c>
    </row>
    <row r="17" spans="1:9">
      <c r="A17" t="s">
        <v>961</v>
      </c>
      <c r="B17">
        <v>8.4796735188041907</v>
      </c>
      <c r="C17">
        <v>0.12371736600012891</v>
      </c>
      <c r="D17">
        <v>68.540689096107613</v>
      </c>
      <c r="E17">
        <v>7.5858364966797704E-285</v>
      </c>
      <c r="F17">
        <v>8.2366985178329095</v>
      </c>
      <c r="G17">
        <v>8.722648519775472</v>
      </c>
      <c r="H17">
        <v>8.2366985178329095</v>
      </c>
      <c r="I17">
        <v>8.722648519775472</v>
      </c>
    </row>
    <row r="18" spans="1:9">
      <c r="A18" t="s">
        <v>934</v>
      </c>
      <c r="B18">
        <v>7.157767727440029E-3</v>
      </c>
      <c r="C18">
        <v>7.4383719646777132E-4</v>
      </c>
      <c r="D18">
        <v>9.6227612190272573</v>
      </c>
      <c r="E18">
        <v>1.7986223089692537E-20</v>
      </c>
      <c r="F18">
        <v>5.6969069818754671E-3</v>
      </c>
      <c r="G18">
        <v>8.6186284730045918E-3</v>
      </c>
      <c r="H18">
        <v>5.6969069818754671E-3</v>
      </c>
      <c r="I18">
        <v>8.6186284730045918E-3</v>
      </c>
    </row>
    <row r="19" spans="1:9">
      <c r="A19" t="s">
        <v>1017</v>
      </c>
      <c r="B19">
        <v>3.3741276313490269E-2</v>
      </c>
      <c r="C19">
        <v>3.7809610015127901E-3</v>
      </c>
      <c r="D19">
        <v>8.9239947992032018</v>
      </c>
      <c r="E19">
        <v>5.5183721679075519E-18</v>
      </c>
      <c r="F19">
        <v>2.631564939694251E-2</v>
      </c>
      <c r="G19">
        <v>4.1166903230038028E-2</v>
      </c>
      <c r="H19">
        <v>2.631564939694251E-2</v>
      </c>
      <c r="I19">
        <v>4.1166903230038028E-2</v>
      </c>
    </row>
    <row r="20" spans="1:9" ht="13.8" thickBot="1">
      <c r="A20" s="3" t="s">
        <v>1019</v>
      </c>
      <c r="B20" s="3">
        <v>0.86582086805796088</v>
      </c>
      <c r="C20" s="3">
        <v>2.6650142883443226E-2</v>
      </c>
      <c r="D20" s="3">
        <v>32.488413733641337</v>
      </c>
      <c r="E20" s="3">
        <v>5.0902388774819767E-134</v>
      </c>
      <c r="F20" s="3">
        <v>0.81348125962350182</v>
      </c>
      <c r="G20" s="3">
        <v>0.91816047649241994</v>
      </c>
      <c r="H20" s="3">
        <v>0.81348125962350182</v>
      </c>
      <c r="I20" s="3">
        <v>0.91816047649241994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2D817-EF3F-483A-8092-1B67A699CCF1}">
  <dimension ref="A1:I21"/>
  <sheetViews>
    <sheetView tabSelected="1" workbookViewId="0">
      <selection activeCell="A21" sqref="A21"/>
    </sheetView>
  </sheetViews>
  <sheetFormatPr defaultRowHeight="13.2"/>
  <cols>
    <col min="1" max="1" width="26.33203125" customWidth="1"/>
    <col min="2" max="2" width="24.109375" customWidth="1"/>
    <col min="3" max="3" width="21.109375" customWidth="1"/>
    <col min="4" max="4" width="27.88671875" customWidth="1"/>
    <col min="5" max="5" width="23.33203125" customWidth="1"/>
    <col min="6" max="6" width="20.33203125" customWidth="1"/>
    <col min="7" max="7" width="17.33203125" customWidth="1"/>
    <col min="8" max="8" width="15.33203125" customWidth="1"/>
    <col min="9" max="9" width="18" customWidth="1"/>
  </cols>
  <sheetData>
    <row r="1" spans="1:9">
      <c r="A1" t="s">
        <v>963</v>
      </c>
    </row>
    <row r="2" spans="1:9" ht="13.8" thickBot="1"/>
    <row r="3" spans="1:9">
      <c r="A3" s="5" t="s">
        <v>939</v>
      </c>
      <c r="B3" s="5"/>
    </row>
    <row r="4" spans="1:9">
      <c r="A4" t="s">
        <v>940</v>
      </c>
      <c r="B4">
        <v>0.92372345292995772</v>
      </c>
    </row>
    <row r="5" spans="1:9">
      <c r="A5" t="s">
        <v>941</v>
      </c>
      <c r="B5">
        <v>0.85326501749284389</v>
      </c>
    </row>
    <row r="6" spans="1:9">
      <c r="A6" t="s">
        <v>942</v>
      </c>
      <c r="B6">
        <v>0.85227856382893019</v>
      </c>
    </row>
    <row r="7" spans="1:9">
      <c r="A7" t="s">
        <v>943</v>
      </c>
      <c r="B7">
        <v>0.1100972523030429</v>
      </c>
    </row>
    <row r="8" spans="1:9" ht="13.8" thickBot="1">
      <c r="A8" s="3" t="s">
        <v>944</v>
      </c>
      <c r="B8" s="3">
        <v>600</v>
      </c>
    </row>
    <row r="10" spans="1:9" ht="13.8" thickBot="1">
      <c r="A10" t="s">
        <v>945</v>
      </c>
    </row>
    <row r="11" spans="1:9">
      <c r="A11" s="4"/>
      <c r="B11" s="4" t="s">
        <v>946</v>
      </c>
      <c r="C11" s="4" t="s">
        <v>947</v>
      </c>
      <c r="D11" s="4" t="s">
        <v>948</v>
      </c>
      <c r="E11" s="4" t="s">
        <v>949</v>
      </c>
      <c r="F11" s="4" t="s">
        <v>950</v>
      </c>
    </row>
    <row r="12" spans="1:9">
      <c r="A12" t="s">
        <v>951</v>
      </c>
      <c r="B12">
        <v>4</v>
      </c>
      <c r="C12">
        <v>41.939205854602591</v>
      </c>
      <c r="D12">
        <v>10.484801463650648</v>
      </c>
      <c r="E12">
        <v>864.98235923986738</v>
      </c>
      <c r="F12">
        <v>2.8186660806641347E-246</v>
      </c>
    </row>
    <row r="13" spans="1:9">
      <c r="A13" t="s">
        <v>952</v>
      </c>
      <c r="B13">
        <v>595</v>
      </c>
      <c r="C13">
        <v>7.212235953984532</v>
      </c>
      <c r="D13">
        <v>1.2121404964679885E-2</v>
      </c>
    </row>
    <row r="14" spans="1:9" ht="13.8" thickBot="1">
      <c r="A14" s="3" t="s">
        <v>953</v>
      </c>
      <c r="B14" s="3">
        <v>599</v>
      </c>
      <c r="C14" s="3">
        <v>49.151441808587123</v>
      </c>
      <c r="D14" s="3"/>
      <c r="E14" s="3"/>
      <c r="F14" s="3"/>
    </row>
    <row r="15" spans="1:9" ht="13.8" thickBot="1"/>
    <row r="16" spans="1:9">
      <c r="A16" s="4"/>
      <c r="B16" s="4" t="s">
        <v>954</v>
      </c>
      <c r="C16" s="4" t="s">
        <v>943</v>
      </c>
      <c r="D16" s="4" t="s">
        <v>955</v>
      </c>
      <c r="E16" s="4" t="s">
        <v>956</v>
      </c>
      <c r="F16" s="4" t="s">
        <v>957</v>
      </c>
      <c r="G16" s="4" t="s">
        <v>958</v>
      </c>
      <c r="H16" s="4" t="s">
        <v>959</v>
      </c>
      <c r="I16" s="4" t="s">
        <v>960</v>
      </c>
    </row>
    <row r="17" spans="1:9">
      <c r="A17" t="s">
        <v>961</v>
      </c>
      <c r="B17">
        <v>7.8879336493726679</v>
      </c>
      <c r="C17">
        <v>0.12274158432028696</v>
      </c>
      <c r="D17">
        <v>64.264557876241582</v>
      </c>
      <c r="E17">
        <v>6.7561587353946621E-270</v>
      </c>
      <c r="F17">
        <v>7.6468742126575835</v>
      </c>
      <c r="G17">
        <v>8.1289930860877533</v>
      </c>
      <c r="H17">
        <v>7.6468742126575835</v>
      </c>
      <c r="I17">
        <v>8.1289930860877533</v>
      </c>
    </row>
    <row r="18" spans="1:9">
      <c r="A18" t="s">
        <v>935</v>
      </c>
      <c r="B18">
        <v>1.646438661007937E-3</v>
      </c>
      <c r="C18">
        <v>1.4134708295893443E-4</v>
      </c>
      <c r="D18">
        <v>11.648196952789446</v>
      </c>
      <c r="E18">
        <v>2.1718641082471059E-28</v>
      </c>
      <c r="F18">
        <v>1.368838788168676E-3</v>
      </c>
      <c r="G18">
        <v>1.9240385338471981E-3</v>
      </c>
      <c r="H18">
        <v>1.368838788168676E-3</v>
      </c>
      <c r="I18">
        <v>1.9240385338471981E-3</v>
      </c>
    </row>
    <row r="19" spans="1:9">
      <c r="A19" t="s">
        <v>934</v>
      </c>
      <c r="B19">
        <v>2.2397602393314238E-2</v>
      </c>
      <c r="C19">
        <v>1.4707380634303956E-3</v>
      </c>
      <c r="D19">
        <v>15.228818067762091</v>
      </c>
      <c r="E19">
        <v>1.8306642583506647E-44</v>
      </c>
      <c r="F19">
        <v>1.9509133166773811E-2</v>
      </c>
      <c r="G19">
        <v>2.5286071619854664E-2</v>
      </c>
      <c r="H19">
        <v>1.9509133166773811E-2</v>
      </c>
      <c r="I19">
        <v>2.5286071619854664E-2</v>
      </c>
    </row>
    <row r="20" spans="1:9">
      <c r="A20" t="s">
        <v>1017</v>
      </c>
      <c r="B20">
        <v>5.373557224600823E-2</v>
      </c>
      <c r="C20">
        <v>3.8219211678072345E-3</v>
      </c>
      <c r="D20">
        <v>14.059832708909102</v>
      </c>
      <c r="E20">
        <v>5.6397083052659601E-39</v>
      </c>
      <c r="F20">
        <v>4.6229475848580559E-2</v>
      </c>
      <c r="G20">
        <v>6.1241668643435901E-2</v>
      </c>
      <c r="H20">
        <v>4.6229475848580559E-2</v>
      </c>
      <c r="I20">
        <v>6.1241668643435901E-2</v>
      </c>
    </row>
    <row r="21" spans="1:9" ht="13.8" thickBot="1">
      <c r="A21" s="3" t="s">
        <v>1019</v>
      </c>
      <c r="B21" s="3">
        <v>0.75438002594834797</v>
      </c>
      <c r="C21" s="3">
        <v>2.5900786518770178E-2</v>
      </c>
      <c r="D21" s="3">
        <v>29.12575745148327</v>
      </c>
      <c r="E21" s="3">
        <v>1.3763398684664861E-116</v>
      </c>
      <c r="F21" s="3">
        <v>0.70351194368211278</v>
      </c>
      <c r="G21" s="3">
        <v>0.80524810821458315</v>
      </c>
      <c r="H21" s="3">
        <v>0.70351194368211278</v>
      </c>
      <c r="I21" s="3">
        <v>0.80524810821458315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2d1136-eed0-493e-a03d-db7d8c93dcf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3153F6E66030240B7E69F0D582A80CD" ma:contentTypeVersion="9" ma:contentTypeDescription="Een nieuw document maken." ma:contentTypeScope="" ma:versionID="026d60a3ad8d5ae7b8aacfb3e7827498">
  <xsd:schema xmlns:xsd="http://www.w3.org/2001/XMLSchema" xmlns:xs="http://www.w3.org/2001/XMLSchema" xmlns:p="http://schemas.microsoft.com/office/2006/metadata/properties" xmlns:ns2="3a2d1136-eed0-493e-a03d-db7d8c93dcf5" targetNamespace="http://schemas.microsoft.com/office/2006/metadata/properties" ma:root="true" ma:fieldsID="6e3da6a45208addf56819f731820b3d6" ns2:_="">
    <xsd:import namespace="3a2d1136-eed0-493e-a03d-db7d8c93dc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2d1136-eed0-493e-a03d-db7d8c93dc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9115ee84-c194-4add-8ddb-ad54b768e1e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FA8503-224C-46CB-8988-0894AC911E26}">
  <ds:schemaRefs>
    <ds:schemaRef ds:uri="http://schemas.microsoft.com/office/2006/metadata/properties"/>
    <ds:schemaRef ds:uri="http://schemas.microsoft.com/office/infopath/2007/PartnerControls"/>
    <ds:schemaRef ds:uri="3a2d1136-eed0-493e-a03d-db7d8c93dcf5"/>
  </ds:schemaRefs>
</ds:datastoreItem>
</file>

<file path=customXml/itemProps2.xml><?xml version="1.0" encoding="utf-8"?>
<ds:datastoreItem xmlns:ds="http://schemas.openxmlformats.org/officeDocument/2006/customXml" ds:itemID="{EE665C4F-E376-473A-84EE-88232C7538F6}">
  <ds:schemaRefs>
    <ds:schemaRef ds:uri="http://schemas.microsoft.com/sharepoint/v3/contenttype/forms"/>
  </ds:schemaRefs>
</ds:datastoreItem>
</file>

<file path=customXml/itemProps3.xml><?xml version="1.0" encoding="utf-8"?>
<ds:datastoreItem xmlns:ds="http://schemas.openxmlformats.org/officeDocument/2006/customXml" ds:itemID="{D48A6B18-2CAE-4E9B-AA72-0B5DD3623D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2d1136-eed0-493e-a03d-db7d8c93d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Voorblad</vt:lpstr>
      <vt:lpstr>Ruwe Data</vt:lpstr>
      <vt:lpstr>Schone data</vt:lpstr>
      <vt:lpstr>Bewerkte data </vt:lpstr>
      <vt:lpstr>Regressie Model A (alle wijken)</vt:lpstr>
      <vt:lpstr>Regressie Model B (alle wijken)</vt:lpstr>
      <vt:lpstr>Uitvoer Model A (alle wijken)</vt:lpstr>
      <vt:lpstr>Uitvoer Model B (alle wijken)</vt:lpstr>
      <vt:lpstr>Uitvoer Model C (alle wijken)</vt:lpstr>
      <vt:lpstr>Houten regressie uitvoer</vt:lpstr>
      <vt:lpstr>Maarssen regressie uitvoe</vt:lpstr>
      <vt:lpstr>Bunnik regressie uitvoer</vt:lpstr>
      <vt:lpstr>Overzicht alle uitkomsten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Fabiënne van Wijaarda</cp:lastModifiedBy>
  <cp:revision>0</cp:revision>
  <dcterms:created xsi:type="dcterms:W3CDTF">2026-01-09T11:08:53Z</dcterms:created>
  <dcterms:modified xsi:type="dcterms:W3CDTF">2026-01-29T18:35:59Z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0x010100E3153F6E66030240B7E69F0D582A80CD</vt:lpwstr>
  </property>
  <property fmtid="{D5CDD505-2E9C-101B-9397-08002B2CF9AE}" pid="3" name="MediaServiceImageTags">
    <vt:lpwstr/>
  </property>
</Properties>
</file>