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xenagijzen/Documents/School/Jaar 3/Blok C/Datavisualisatie/"/>
    </mc:Choice>
  </mc:AlternateContent>
  <xr:revisionPtr revIDLastSave="0" documentId="13_ncr:1_{AB8921AC-C141-CF4F-90B6-7C65EBDB5776}" xr6:coauthVersionLast="47" xr6:coauthVersionMax="47" xr10:uidLastSave="{00000000-0000-0000-0000-000000000000}"/>
  <bookViews>
    <workbookView xWindow="0" yWindow="460" windowWidth="35840" windowHeight="21940" xr2:uid="{F6AD1AB4-4667-F049-BF68-EA0177E0D8C5}"/>
  </bookViews>
  <sheets>
    <sheet name="Blad1" sheetId="1" r:id="rId1"/>
  </sheets>
  <definedNames>
    <definedName name="_xlnm._FilterDatabase" localSheetId="0" hidden="1">Blad1!$A$1:$D$36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5" i="1"/>
  <c r="D34" i="1"/>
  <c r="F67" i="1"/>
  <c r="F66" i="1"/>
  <c r="F62" i="1"/>
  <c r="B67" i="1"/>
  <c r="B66" i="1"/>
  <c r="B63" i="1"/>
  <c r="B62" i="1"/>
  <c r="F63" i="1"/>
  <c r="F53" i="1"/>
  <c r="F54" i="1"/>
  <c r="F49" i="1"/>
  <c r="F48" i="1"/>
  <c r="B35" i="1"/>
  <c r="B40" i="1"/>
  <c r="B54" i="1"/>
  <c r="B53" i="1"/>
  <c r="B49" i="1"/>
  <c r="B48" i="1"/>
  <c r="F40" i="1"/>
  <c r="F34" i="1"/>
  <c r="F35" i="1"/>
  <c r="F39" i="1"/>
  <c r="F36" i="1"/>
  <c r="B39" i="1"/>
  <c r="B34" i="1"/>
</calcChain>
</file>

<file path=xl/sharedStrings.xml><?xml version="1.0" encoding="utf-8"?>
<sst xmlns="http://schemas.openxmlformats.org/spreadsheetml/2006/main" count="175" uniqueCount="54">
  <si>
    <t>Anita</t>
  </si>
  <si>
    <t>Maria</t>
  </si>
  <si>
    <t>Tony</t>
  </si>
  <si>
    <t>Bernardo</t>
  </si>
  <si>
    <t>Riff</t>
  </si>
  <si>
    <t>Action</t>
  </si>
  <si>
    <t>Krupke</t>
  </si>
  <si>
    <t>Chino</t>
  </si>
  <si>
    <t>Doc</t>
  </si>
  <si>
    <t>Schrank</t>
  </si>
  <si>
    <t>Ice</t>
  </si>
  <si>
    <t>Baby John</t>
  </si>
  <si>
    <t>Tiger</t>
  </si>
  <si>
    <t>Pepe</t>
  </si>
  <si>
    <t>Graziella</t>
  </si>
  <si>
    <t>Consuelo</t>
  </si>
  <si>
    <t>Indio</t>
  </si>
  <si>
    <t>Joyboy</t>
  </si>
  <si>
    <t>Snowboy</t>
  </si>
  <si>
    <t>Rosalia</t>
  </si>
  <si>
    <t>Big Deal</t>
  </si>
  <si>
    <t>Gee-tar</t>
  </si>
  <si>
    <t>Anybodys</t>
  </si>
  <si>
    <t>Mouthpiece</t>
  </si>
  <si>
    <t>Velma</t>
  </si>
  <si>
    <t>Balkan</t>
  </si>
  <si>
    <t>Diesel</t>
  </si>
  <si>
    <t>Meche</t>
  </si>
  <si>
    <t>Valentia</t>
  </si>
  <si>
    <t>Manolo</t>
  </si>
  <si>
    <t>Anibal</t>
  </si>
  <si>
    <t>Junior</t>
  </si>
  <si>
    <t>Charita</t>
  </si>
  <si>
    <t>Luz</t>
  </si>
  <si>
    <t>Vrouwlijk</t>
  </si>
  <si>
    <t>Mannelijk</t>
  </si>
  <si>
    <t>Non-Binair</t>
  </si>
  <si>
    <t>A-Rab</t>
  </si>
  <si>
    <t>Consuela</t>
  </si>
  <si>
    <t xml:space="preserve">Mannelijk </t>
  </si>
  <si>
    <t>Totaal SOM</t>
  </si>
  <si>
    <t>Aantal</t>
  </si>
  <si>
    <t>Zelfde</t>
  </si>
  <si>
    <t>Anders</t>
  </si>
  <si>
    <t>Totaal Gemiddelde</t>
  </si>
  <si>
    <t>Totaal Aantal</t>
  </si>
  <si>
    <t>Zelfde SOM</t>
  </si>
  <si>
    <t>Zelfde Gemiddelde</t>
  </si>
  <si>
    <t>Zelfde Aantal</t>
  </si>
  <si>
    <t>Anders SOM</t>
  </si>
  <si>
    <t>Anders Gemiddelde</t>
  </si>
  <si>
    <t>Anders Aantal</t>
  </si>
  <si>
    <t xml:space="preserve">Ice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</si>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</sst>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Hoofdtekst)"/>
    </font>
    <font>
      <sz val="12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ADE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0" fillId="0" borderId="5" xfId="0" applyBorder="1"/>
    <xf numFmtId="0" fontId="0" fillId="2" borderId="7" xfId="0" applyFill="1" applyBorder="1"/>
    <xf numFmtId="0" fontId="0" fillId="4" borderId="8" xfId="0" applyFill="1" applyBorder="1"/>
    <xf numFmtId="0" fontId="0" fillId="2" borderId="8" xfId="0" applyFill="1" applyBorder="1"/>
    <xf numFmtId="0" fontId="0" fillId="0" borderId="8" xfId="0" applyBorder="1"/>
    <xf numFmtId="0" fontId="0" fillId="0" borderId="8" xfId="0" applyFill="1" applyBorder="1"/>
    <xf numFmtId="0" fontId="0" fillId="2" borderId="9" xfId="0" applyFill="1" applyBorder="1"/>
    <xf numFmtId="0" fontId="0" fillId="0" borderId="0" xfId="0" applyFill="1" applyBorder="1"/>
    <xf numFmtId="0" fontId="0" fillId="0" borderId="5" xfId="0" applyFill="1" applyBorder="1"/>
    <xf numFmtId="0" fontId="0" fillId="4" borderId="0" xfId="0" applyFill="1" applyBorder="1"/>
    <xf numFmtId="0" fontId="0" fillId="0" borderId="9" xfId="0" applyFill="1" applyBorder="1"/>
    <xf numFmtId="0" fontId="0" fillId="0" borderId="9" xfId="0" applyBorder="1"/>
    <xf numFmtId="0" fontId="0" fillId="2" borderId="0" xfId="0" applyFill="1" applyBorder="1"/>
    <xf numFmtId="0" fontId="0" fillId="3" borderId="0" xfId="0" applyFill="1" applyBorder="1"/>
    <xf numFmtId="0" fontId="0" fillId="2" borderId="12" xfId="0" applyFill="1" applyBorder="1"/>
    <xf numFmtId="0" fontId="0" fillId="4" borderId="12" xfId="0" applyFill="1" applyBorder="1"/>
    <xf numFmtId="0" fontId="0" fillId="3" borderId="12" xfId="0" applyFill="1" applyBorder="1"/>
    <xf numFmtId="0" fontId="0" fillId="4" borderId="13" xfId="0" applyFill="1" applyBorder="1"/>
    <xf numFmtId="0" fontId="0" fillId="4" borderId="1" xfId="0" applyFill="1" applyBorder="1"/>
    <xf numFmtId="0" fontId="0" fillId="2" borderId="12" xfId="0" applyFont="1" applyFill="1" applyBorder="1"/>
    <xf numFmtId="0" fontId="0" fillId="0" borderId="7" xfId="0" applyFill="1" applyBorder="1"/>
    <xf numFmtId="0" fontId="0" fillId="6" borderId="0" xfId="0" applyFill="1"/>
    <xf numFmtId="0" fontId="2" fillId="6" borderId="0" xfId="0" applyFont="1" applyFill="1"/>
    <xf numFmtId="0" fontId="2" fillId="0" borderId="0" xfId="0" applyFont="1" applyFill="1" applyBorder="1"/>
    <xf numFmtId="0" fontId="0" fillId="2" borderId="0" xfId="0" applyFont="1" applyFill="1" applyBorder="1"/>
    <xf numFmtId="0" fontId="0" fillId="7" borderId="0" xfId="0" applyFill="1" applyBorder="1"/>
    <xf numFmtId="0" fontId="0" fillId="7" borderId="0" xfId="0" applyFill="1"/>
    <xf numFmtId="0" fontId="0" fillId="7" borderId="10" xfId="0" applyFill="1" applyBorder="1"/>
    <xf numFmtId="0" fontId="0" fillId="7" borderId="14" xfId="0" applyFill="1" applyBorder="1"/>
    <xf numFmtId="0" fontId="0" fillId="5" borderId="7" xfId="0" applyFill="1" applyBorder="1"/>
    <xf numFmtId="0" fontId="2" fillId="8" borderId="0" xfId="0" applyFont="1" applyFill="1" applyBorder="1"/>
    <xf numFmtId="0" fontId="0" fillId="8" borderId="0" xfId="0" applyFill="1" applyBorder="1"/>
    <xf numFmtId="0" fontId="0" fillId="7" borderId="15" xfId="0" applyFill="1" applyBorder="1"/>
    <xf numFmtId="0" fontId="2" fillId="7" borderId="15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8" borderId="3" xfId="0" applyFill="1" applyBorder="1"/>
    <xf numFmtId="0" fontId="0" fillId="6" borderId="7" xfId="0" applyFill="1" applyBorder="1" applyAlignment="1">
      <alignment horizontal="center"/>
    </xf>
    <xf numFmtId="0" fontId="2" fillId="7" borderId="10" xfId="0" applyFont="1" applyFill="1" applyBorder="1"/>
    <xf numFmtId="0" fontId="0" fillId="8" borderId="0" xfId="0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3" xfId="0" applyBorder="1"/>
    <xf numFmtId="0" fontId="2" fillId="6" borderId="10" xfId="0" applyFont="1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2" fillId="6" borderId="15" xfId="0" applyFont="1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2" fillId="6" borderId="6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4" fillId="8" borderId="0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0" fillId="5" borderId="14" xfId="0" applyFill="1" applyBorder="1"/>
    <xf numFmtId="0" fontId="2" fillId="5" borderId="1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A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1E820-9F17-1841-AEB9-AF1F46D5DE7C}">
  <dimension ref="A1:P77"/>
  <sheetViews>
    <sheetView tabSelected="1" workbookViewId="0">
      <selection activeCell="D45" sqref="D45"/>
    </sheetView>
  </sheetViews>
  <sheetFormatPr baseColWidth="10" defaultRowHeight="16" x14ac:dyDescent="0.2"/>
  <cols>
    <col min="3" max="3" width="12.5" customWidth="1"/>
  </cols>
  <sheetData>
    <row r="1" spans="1:16" x14ac:dyDescent="0.2">
      <c r="A1" s="1">
        <v>1952</v>
      </c>
      <c r="B1" s="2"/>
      <c r="C1" s="26">
        <v>1961</v>
      </c>
      <c r="D1" s="25"/>
      <c r="E1" s="55">
        <v>2021</v>
      </c>
      <c r="F1" s="3"/>
      <c r="G1" s="30"/>
      <c r="H1" s="30"/>
      <c r="K1" s="27"/>
      <c r="L1" s="11"/>
    </row>
    <row r="2" spans="1:16" x14ac:dyDescent="0.2">
      <c r="A2" s="38" t="s">
        <v>42</v>
      </c>
      <c r="B2" s="39" t="s">
        <v>41</v>
      </c>
      <c r="C2" s="38" t="s">
        <v>42</v>
      </c>
      <c r="D2" s="40" t="s">
        <v>41</v>
      </c>
      <c r="E2" s="56" t="s">
        <v>42</v>
      </c>
      <c r="F2" s="38" t="s">
        <v>41</v>
      </c>
      <c r="G2" s="30"/>
      <c r="H2" s="30"/>
      <c r="K2" s="46"/>
      <c r="L2" s="47"/>
    </row>
    <row r="3" spans="1:16" x14ac:dyDescent="0.2">
      <c r="A3" s="5" t="s">
        <v>2</v>
      </c>
      <c r="B3" s="4">
        <v>75</v>
      </c>
      <c r="C3" s="5" t="s">
        <v>2</v>
      </c>
      <c r="D3" s="24">
        <v>129</v>
      </c>
      <c r="E3" s="18" t="s">
        <v>2</v>
      </c>
      <c r="F3" s="8">
        <v>213</v>
      </c>
      <c r="G3" s="30"/>
      <c r="H3" s="30"/>
      <c r="K3" s="11"/>
      <c r="L3" s="11"/>
    </row>
    <row r="4" spans="1:16" x14ac:dyDescent="0.2">
      <c r="A4" s="6" t="s">
        <v>1</v>
      </c>
      <c r="B4" s="4">
        <v>102</v>
      </c>
      <c r="C4" s="6" t="s">
        <v>1</v>
      </c>
      <c r="D4" s="9">
        <v>122</v>
      </c>
      <c r="E4" s="19" t="s">
        <v>1</v>
      </c>
      <c r="F4" s="8">
        <v>206</v>
      </c>
      <c r="G4" s="30"/>
      <c r="H4" s="30"/>
      <c r="K4" s="11"/>
      <c r="L4" s="11"/>
    </row>
    <row r="5" spans="1:16" x14ac:dyDescent="0.2">
      <c r="A5" s="6" t="s">
        <v>0</v>
      </c>
      <c r="B5" s="4">
        <v>51</v>
      </c>
      <c r="C5" s="6" t="s">
        <v>0</v>
      </c>
      <c r="D5" s="9">
        <v>76</v>
      </c>
      <c r="E5" s="19" t="s">
        <v>0</v>
      </c>
      <c r="F5" s="8">
        <v>111</v>
      </c>
      <c r="G5" s="30"/>
      <c r="H5" s="30"/>
      <c r="K5" s="11"/>
      <c r="L5" s="11"/>
    </row>
    <row r="6" spans="1:16" x14ac:dyDescent="0.2">
      <c r="A6" s="7" t="s">
        <v>3</v>
      </c>
      <c r="B6" s="12">
        <v>79</v>
      </c>
      <c r="C6" s="7" t="s">
        <v>3</v>
      </c>
      <c r="D6" s="9">
        <v>55</v>
      </c>
      <c r="E6" s="18" t="s">
        <v>3</v>
      </c>
      <c r="F6" s="8">
        <v>102</v>
      </c>
      <c r="G6" s="30"/>
      <c r="H6" s="30"/>
      <c r="K6" s="11"/>
      <c r="L6" s="11"/>
    </row>
    <row r="7" spans="1:16" x14ac:dyDescent="0.2">
      <c r="A7" s="7" t="s">
        <v>4</v>
      </c>
      <c r="B7" s="12">
        <v>39</v>
      </c>
      <c r="C7" s="7" t="s">
        <v>4</v>
      </c>
      <c r="D7" s="9">
        <v>94</v>
      </c>
      <c r="E7" s="18" t="s">
        <v>4</v>
      </c>
      <c r="F7" s="8">
        <v>141</v>
      </c>
      <c r="G7" s="30"/>
      <c r="H7" s="30"/>
      <c r="K7" s="11"/>
      <c r="L7" s="11"/>
    </row>
    <row r="8" spans="1:16" x14ac:dyDescent="0.2">
      <c r="A8" s="7" t="s">
        <v>7</v>
      </c>
      <c r="B8" s="12">
        <v>10</v>
      </c>
      <c r="C8" s="7" t="s">
        <v>7</v>
      </c>
      <c r="D8" s="9">
        <v>21</v>
      </c>
      <c r="E8" s="18" t="s">
        <v>7</v>
      </c>
      <c r="F8" s="8">
        <v>23</v>
      </c>
      <c r="G8" s="30"/>
      <c r="H8" s="30"/>
      <c r="K8" s="11"/>
      <c r="L8" s="11"/>
    </row>
    <row r="9" spans="1:16" x14ac:dyDescent="0.2">
      <c r="A9" s="6" t="s">
        <v>14</v>
      </c>
      <c r="B9" s="12">
        <v>6</v>
      </c>
      <c r="C9" s="6" t="s">
        <v>14</v>
      </c>
      <c r="D9" s="9">
        <v>3</v>
      </c>
      <c r="E9" s="19" t="s">
        <v>14</v>
      </c>
      <c r="F9" s="8">
        <v>11</v>
      </c>
      <c r="G9" s="30"/>
      <c r="H9" s="30"/>
      <c r="K9" s="11"/>
      <c r="L9" s="11"/>
    </row>
    <row r="10" spans="1:16" x14ac:dyDescent="0.2">
      <c r="A10" s="6" t="s">
        <v>19</v>
      </c>
      <c r="B10" s="12">
        <v>76</v>
      </c>
      <c r="C10" s="6" t="s">
        <v>19</v>
      </c>
      <c r="D10" s="9">
        <v>9</v>
      </c>
      <c r="E10" s="19" t="s">
        <v>19</v>
      </c>
      <c r="F10" s="8">
        <v>20</v>
      </c>
      <c r="G10" s="30"/>
      <c r="H10" s="30"/>
      <c r="K10" s="11"/>
      <c r="L10" s="11"/>
    </row>
    <row r="11" spans="1:16" x14ac:dyDescent="0.2">
      <c r="A11" s="7" t="s">
        <v>18</v>
      </c>
      <c r="B11" s="12">
        <v>16</v>
      </c>
      <c r="C11" s="7" t="s">
        <v>18</v>
      </c>
      <c r="D11" s="9">
        <v>34</v>
      </c>
      <c r="E11" s="18" t="s">
        <v>18</v>
      </c>
      <c r="F11" s="8">
        <v>15</v>
      </c>
      <c r="G11" s="30"/>
      <c r="H11" s="30"/>
      <c r="K11" s="11"/>
      <c r="L11" s="11"/>
    </row>
    <row r="12" spans="1:16" x14ac:dyDescent="0.2">
      <c r="A12" s="7" t="s">
        <v>6</v>
      </c>
      <c r="B12" s="12">
        <v>25</v>
      </c>
      <c r="C12" s="7" t="s">
        <v>6</v>
      </c>
      <c r="D12" s="9">
        <v>12</v>
      </c>
      <c r="E12" s="18" t="s">
        <v>6</v>
      </c>
      <c r="F12" s="8">
        <v>22</v>
      </c>
      <c r="G12" s="30"/>
      <c r="H12" s="30"/>
      <c r="K12" s="11"/>
      <c r="L12" s="11"/>
      <c r="M12" s="11"/>
      <c r="N12" s="11"/>
      <c r="O12" s="11"/>
      <c r="P12" s="11"/>
    </row>
    <row r="13" spans="1:16" x14ac:dyDescent="0.2">
      <c r="A13" s="6" t="s">
        <v>24</v>
      </c>
      <c r="B13" s="12">
        <v>2</v>
      </c>
      <c r="C13" s="6" t="s">
        <v>24</v>
      </c>
      <c r="D13" s="9">
        <v>5</v>
      </c>
      <c r="E13" s="19" t="s">
        <v>24</v>
      </c>
      <c r="F13" s="8">
        <v>1</v>
      </c>
      <c r="G13" s="30"/>
      <c r="H13" s="30"/>
      <c r="K13" s="11"/>
      <c r="L13" s="11"/>
      <c r="M13" s="11"/>
      <c r="N13" s="11"/>
      <c r="O13" s="11"/>
      <c r="P13" s="11"/>
    </row>
    <row r="14" spans="1:16" x14ac:dyDescent="0.2">
      <c r="A14" s="6" t="s">
        <v>22</v>
      </c>
      <c r="B14" s="12">
        <v>32</v>
      </c>
      <c r="C14" s="6" t="s">
        <v>22</v>
      </c>
      <c r="D14" s="9">
        <v>17</v>
      </c>
      <c r="E14" s="20" t="s">
        <v>22</v>
      </c>
      <c r="F14" s="8">
        <v>18</v>
      </c>
      <c r="G14" s="30"/>
      <c r="H14" s="30"/>
      <c r="K14" s="11"/>
      <c r="L14" s="11"/>
      <c r="M14" s="11"/>
      <c r="N14" s="11"/>
      <c r="O14" s="11"/>
      <c r="P14" s="11"/>
    </row>
    <row r="15" spans="1:16" x14ac:dyDescent="0.2">
      <c r="A15" s="7" t="s">
        <v>11</v>
      </c>
      <c r="B15" s="12">
        <v>43</v>
      </c>
      <c r="C15" s="7" t="s">
        <v>11</v>
      </c>
      <c r="D15" s="9">
        <v>32</v>
      </c>
      <c r="E15" s="18" t="s">
        <v>11</v>
      </c>
      <c r="F15" s="8">
        <v>25</v>
      </c>
      <c r="G15" s="30"/>
      <c r="H15" s="30"/>
      <c r="K15" s="11"/>
      <c r="L15" s="11"/>
      <c r="M15" s="11"/>
      <c r="N15" s="11"/>
      <c r="O15" s="11"/>
      <c r="P15" s="11"/>
    </row>
    <row r="16" spans="1:16" x14ac:dyDescent="0.2">
      <c r="A16" s="7" t="s">
        <v>9</v>
      </c>
      <c r="B16" s="12">
        <v>15</v>
      </c>
      <c r="C16" s="7" t="s">
        <v>9</v>
      </c>
      <c r="D16" s="9">
        <v>24</v>
      </c>
      <c r="E16" s="18" t="s">
        <v>9</v>
      </c>
      <c r="F16" s="8">
        <v>31</v>
      </c>
      <c r="G16" s="30"/>
      <c r="H16" s="30"/>
      <c r="K16" s="11"/>
      <c r="L16" s="11"/>
      <c r="M16" s="11"/>
      <c r="N16" s="11"/>
      <c r="O16" s="11"/>
      <c r="P16" s="11"/>
    </row>
    <row r="17" spans="1:16" x14ac:dyDescent="0.2">
      <c r="A17" s="7" t="s">
        <v>5</v>
      </c>
      <c r="B17" s="12">
        <v>85</v>
      </c>
      <c r="C17" s="7" t="s">
        <v>5</v>
      </c>
      <c r="D17" s="9">
        <v>75</v>
      </c>
      <c r="E17" s="18" t="s">
        <v>5</v>
      </c>
      <c r="F17" s="8">
        <v>12</v>
      </c>
      <c r="G17" s="30"/>
      <c r="H17" s="30"/>
      <c r="K17" s="11"/>
      <c r="L17" s="11"/>
      <c r="M17" s="11"/>
      <c r="N17" s="11"/>
      <c r="O17" s="11"/>
      <c r="P17" s="11"/>
    </row>
    <row r="18" spans="1:16" x14ac:dyDescent="0.2">
      <c r="A18" s="42"/>
      <c r="B18" s="42"/>
      <c r="C18" s="42"/>
      <c r="D18" s="42"/>
      <c r="E18" s="42"/>
      <c r="F18" s="42"/>
      <c r="G18" s="30"/>
      <c r="H18" s="30"/>
      <c r="K18" s="11"/>
      <c r="L18" s="11"/>
      <c r="M18" s="11"/>
      <c r="N18" s="11"/>
      <c r="O18" s="11"/>
      <c r="P18" s="11"/>
    </row>
    <row r="19" spans="1:16" x14ac:dyDescent="0.2">
      <c r="A19" s="60" t="s">
        <v>43</v>
      </c>
      <c r="B19" s="61" t="s">
        <v>41</v>
      </c>
      <c r="C19" s="62"/>
      <c r="D19" s="33"/>
      <c r="E19" s="63" t="s">
        <v>43</v>
      </c>
      <c r="F19" s="64" t="s">
        <v>41</v>
      </c>
      <c r="G19" s="30"/>
      <c r="H19" s="30"/>
      <c r="K19" s="11"/>
      <c r="L19" s="11"/>
    </row>
    <row r="20" spans="1:16" x14ac:dyDescent="0.2">
      <c r="A20" s="6" t="s">
        <v>38</v>
      </c>
      <c r="B20" s="12">
        <v>14</v>
      </c>
      <c r="C20" s="7" t="s">
        <v>52</v>
      </c>
      <c r="D20" s="9">
        <v>38</v>
      </c>
      <c r="E20" s="18" t="s">
        <v>10</v>
      </c>
      <c r="F20" s="8">
        <v>38</v>
      </c>
      <c r="G20" s="30"/>
      <c r="H20" s="30"/>
      <c r="K20" s="11"/>
      <c r="L20" s="11"/>
    </row>
    <row r="21" spans="1:16" x14ac:dyDescent="0.2">
      <c r="A21" s="7" t="s">
        <v>21</v>
      </c>
      <c r="B21" s="4">
        <v>1</v>
      </c>
      <c r="C21" s="7" t="s">
        <v>21</v>
      </c>
      <c r="D21" s="9">
        <v>5</v>
      </c>
      <c r="E21" s="18" t="s">
        <v>12</v>
      </c>
      <c r="F21" s="8">
        <v>8</v>
      </c>
      <c r="G21" s="30"/>
      <c r="H21" s="30"/>
      <c r="K21" s="11"/>
      <c r="L21" s="11"/>
    </row>
    <row r="22" spans="1:16" x14ac:dyDescent="0.2">
      <c r="A22" s="7" t="s">
        <v>15</v>
      </c>
      <c r="B22" s="12">
        <v>13</v>
      </c>
      <c r="C22" s="7" t="s">
        <v>15</v>
      </c>
      <c r="D22" s="9">
        <v>14</v>
      </c>
      <c r="E22" s="19" t="s">
        <v>32</v>
      </c>
      <c r="F22" s="8">
        <v>8</v>
      </c>
      <c r="G22" s="30"/>
      <c r="H22" s="30"/>
      <c r="K22" s="11"/>
      <c r="L22" s="11"/>
    </row>
    <row r="23" spans="1:16" x14ac:dyDescent="0.2">
      <c r="A23" s="7" t="s">
        <v>16</v>
      </c>
      <c r="B23" s="12">
        <v>1</v>
      </c>
      <c r="C23" s="7" t="s">
        <v>16</v>
      </c>
      <c r="D23" s="9">
        <v>5</v>
      </c>
      <c r="E23" s="18" t="s">
        <v>31</v>
      </c>
      <c r="F23" s="8">
        <v>2</v>
      </c>
      <c r="G23" s="30"/>
      <c r="H23" s="30"/>
      <c r="K23" s="11"/>
      <c r="L23" s="11"/>
    </row>
    <row r="24" spans="1:16" x14ac:dyDescent="0.2">
      <c r="A24" s="7" t="s">
        <v>13</v>
      </c>
      <c r="B24" s="4">
        <v>7</v>
      </c>
      <c r="C24" s="7" t="s">
        <v>12</v>
      </c>
      <c r="D24" s="9">
        <v>8</v>
      </c>
      <c r="E24" s="18" t="s">
        <v>30</v>
      </c>
      <c r="F24" s="8">
        <v>1</v>
      </c>
      <c r="G24" s="30"/>
      <c r="H24" s="30"/>
      <c r="K24" s="11"/>
      <c r="L24" s="11"/>
    </row>
    <row r="25" spans="1:16" x14ac:dyDescent="0.2">
      <c r="A25" s="7" t="s">
        <v>8</v>
      </c>
      <c r="B25" s="4">
        <v>25</v>
      </c>
      <c r="C25" s="7" t="s">
        <v>17</v>
      </c>
      <c r="D25" s="9">
        <v>3</v>
      </c>
      <c r="E25" s="18" t="s">
        <v>29</v>
      </c>
      <c r="F25" s="8">
        <v>1</v>
      </c>
      <c r="G25" s="30"/>
      <c r="H25" s="30"/>
      <c r="K25" s="11"/>
      <c r="L25" s="11"/>
    </row>
    <row r="26" spans="1:16" x14ac:dyDescent="0.2">
      <c r="A26" s="7" t="s">
        <v>20</v>
      </c>
      <c r="B26" s="4">
        <v>17</v>
      </c>
      <c r="C26" s="7" t="s">
        <v>13</v>
      </c>
      <c r="D26" s="9">
        <v>8</v>
      </c>
      <c r="E26" s="18" t="s">
        <v>25</v>
      </c>
      <c r="F26" s="8">
        <v>22</v>
      </c>
      <c r="G26" s="30"/>
      <c r="H26" s="30"/>
      <c r="K26" s="11"/>
      <c r="L26" s="11"/>
    </row>
    <row r="27" spans="1:16" x14ac:dyDescent="0.2">
      <c r="A27" s="7" t="s">
        <v>37</v>
      </c>
      <c r="B27" s="4">
        <v>53</v>
      </c>
      <c r="C27" s="7" t="s">
        <v>8</v>
      </c>
      <c r="D27" s="9">
        <v>28</v>
      </c>
      <c r="E27" s="19" t="s">
        <v>33</v>
      </c>
      <c r="F27" s="8">
        <v>21</v>
      </c>
      <c r="G27" s="30"/>
      <c r="H27" s="30"/>
      <c r="K27" s="11"/>
      <c r="L27" s="11"/>
    </row>
    <row r="28" spans="1:16" x14ac:dyDescent="0.2">
      <c r="A28" s="10" t="s">
        <v>26</v>
      </c>
      <c r="B28" s="14">
        <v>15</v>
      </c>
      <c r="C28" s="7" t="s">
        <v>20</v>
      </c>
      <c r="D28" s="9">
        <v>3</v>
      </c>
      <c r="E28" s="18" t="s">
        <v>23</v>
      </c>
      <c r="F28" s="8">
        <v>24</v>
      </c>
      <c r="G28" s="30"/>
      <c r="H28" s="30"/>
      <c r="K28" s="11"/>
      <c r="L28" s="11"/>
    </row>
    <row r="29" spans="1:16" x14ac:dyDescent="0.2">
      <c r="A29" s="29"/>
      <c r="B29" s="29"/>
      <c r="C29" s="10" t="s">
        <v>37</v>
      </c>
      <c r="D29" s="14">
        <v>59</v>
      </c>
      <c r="E29" s="19" t="s">
        <v>28</v>
      </c>
      <c r="F29" s="8">
        <v>53</v>
      </c>
      <c r="G29" s="30"/>
      <c r="H29" s="30"/>
      <c r="K29" s="11"/>
      <c r="L29" s="11"/>
    </row>
    <row r="30" spans="1:16" x14ac:dyDescent="0.2">
      <c r="A30" s="29"/>
      <c r="B30" s="29"/>
      <c r="C30" s="35"/>
      <c r="D30" s="35"/>
      <c r="E30" s="6" t="s">
        <v>27</v>
      </c>
      <c r="F30" s="8">
        <v>17</v>
      </c>
      <c r="G30" s="30"/>
      <c r="H30" s="30"/>
      <c r="K30" s="11"/>
      <c r="L30" s="11"/>
    </row>
    <row r="31" spans="1:16" x14ac:dyDescent="0.2">
      <c r="A31" s="34"/>
      <c r="B31" s="35"/>
      <c r="C31" s="35"/>
      <c r="D31" s="35"/>
      <c r="E31" s="10" t="s">
        <v>26</v>
      </c>
      <c r="F31" s="15">
        <v>35</v>
      </c>
      <c r="G31" s="30"/>
      <c r="H31" s="30"/>
      <c r="K31" s="11"/>
      <c r="L31" s="11"/>
    </row>
    <row r="32" spans="1:16" x14ac:dyDescent="0.2">
      <c r="A32" s="34"/>
      <c r="B32" s="35"/>
      <c r="C32" s="59"/>
      <c r="D32" s="59"/>
      <c r="E32" s="59"/>
      <c r="F32" s="59"/>
      <c r="G32" s="30"/>
      <c r="H32" s="30"/>
      <c r="K32" s="11"/>
      <c r="L32" s="11"/>
    </row>
    <row r="33" spans="1:8" x14ac:dyDescent="0.2">
      <c r="A33" s="49" t="s">
        <v>40</v>
      </c>
      <c r="B33" s="50"/>
      <c r="C33" s="57" t="s">
        <v>40</v>
      </c>
      <c r="D33" s="58"/>
      <c r="E33" s="53" t="s">
        <v>40</v>
      </c>
      <c r="F33" s="41"/>
      <c r="G33" s="30"/>
      <c r="H33" s="30"/>
    </row>
    <row r="34" spans="1:8" x14ac:dyDescent="0.2">
      <c r="A34" s="23" t="s">
        <v>39</v>
      </c>
      <c r="B34" s="8">
        <f>SUM(B3,B6:B8,B11:B12,B15:B18,B22:B28)</f>
        <v>518</v>
      </c>
      <c r="C34" s="28" t="s">
        <v>39</v>
      </c>
      <c r="D34" s="8">
        <f>SUM(D3,D6,D7,D8,D11:D12,D15:D17,D20:D29)</f>
        <v>647</v>
      </c>
      <c r="E34" s="28" t="s">
        <v>39</v>
      </c>
      <c r="F34" s="8">
        <f>SUM(F3,F6:F8,F11:F12,F15:F18,F21:F22,F24:F27,F29)</f>
        <v>698</v>
      </c>
      <c r="G34" s="30"/>
      <c r="H34" s="30"/>
    </row>
    <row r="35" spans="1:8" x14ac:dyDescent="0.2">
      <c r="A35" s="19" t="s">
        <v>34</v>
      </c>
      <c r="B35" s="8">
        <f>SUM(B4,B5,B9,B10,B13,B14,B21)</f>
        <v>270</v>
      </c>
      <c r="C35" s="13" t="s">
        <v>34</v>
      </c>
      <c r="D35" s="8">
        <f>SUM(D4:D5,D9:D10,D13:D14)</f>
        <v>232</v>
      </c>
      <c r="E35" s="13" t="s">
        <v>34</v>
      </c>
      <c r="F35" s="8">
        <f>SUM(F4:F5,F9:F10,F13,F23,F28,F30:F31)</f>
        <v>427</v>
      </c>
      <c r="G35" s="30"/>
      <c r="H35" s="30"/>
    </row>
    <row r="36" spans="1:8" x14ac:dyDescent="0.2">
      <c r="A36" s="20" t="s">
        <v>36</v>
      </c>
      <c r="B36" s="8" t="s">
        <v>53</v>
      </c>
      <c r="C36" s="17" t="s">
        <v>36</v>
      </c>
      <c r="D36" s="15" t="s">
        <v>53</v>
      </c>
      <c r="E36" s="17" t="s">
        <v>36</v>
      </c>
      <c r="F36" s="8">
        <f>SUM(F14)</f>
        <v>18</v>
      </c>
      <c r="G36" s="30"/>
      <c r="H36" s="30"/>
    </row>
    <row r="37" spans="1:8" x14ac:dyDescent="0.2">
      <c r="A37" s="31"/>
      <c r="B37" s="36"/>
      <c r="C37" s="36"/>
      <c r="D37" s="36"/>
      <c r="E37" s="36"/>
      <c r="F37" s="32"/>
      <c r="G37" s="30"/>
      <c r="H37" s="30"/>
    </row>
    <row r="38" spans="1:8" x14ac:dyDescent="0.2">
      <c r="A38" s="49" t="s">
        <v>44</v>
      </c>
      <c r="B38" s="52"/>
      <c r="C38" s="51" t="s">
        <v>44</v>
      </c>
      <c r="D38" s="52"/>
      <c r="E38" s="54" t="s">
        <v>44</v>
      </c>
      <c r="F38" s="41"/>
      <c r="G38" s="30"/>
      <c r="H38" s="30"/>
    </row>
    <row r="39" spans="1:8" x14ac:dyDescent="0.2">
      <c r="A39" s="18" t="s">
        <v>35</v>
      </c>
      <c r="B39" s="9">
        <f>AVERAGE(B3,B6:B8,B11:B12,B15:B18,B22:B28)</f>
        <v>32.375</v>
      </c>
      <c r="C39" s="16" t="s">
        <v>35</v>
      </c>
      <c r="D39" s="9">
        <f>AVERAGE(D3,D6:D8,D11:D12,D15:D17,D20:D29)</f>
        <v>34.05263157894737</v>
      </c>
      <c r="E39" s="16" t="s">
        <v>35</v>
      </c>
      <c r="F39" s="9">
        <f>AVERAGE(F3,F6:F8,F11:F12,F15:F18,F21:F22,F24:F27,F29)</f>
        <v>43.625</v>
      </c>
      <c r="G39" s="30"/>
      <c r="H39" s="30"/>
    </row>
    <row r="40" spans="1:8" x14ac:dyDescent="0.2">
      <c r="A40" s="19" t="s">
        <v>34</v>
      </c>
      <c r="B40" s="9">
        <f>AVERAGE(B4,B5,B9,B10,B13,B14,B21)</f>
        <v>38.571428571428569</v>
      </c>
      <c r="C40" s="13" t="s">
        <v>34</v>
      </c>
      <c r="D40" s="9">
        <f>AVERAGE(D4:D5,D9:D10,D13:D14)</f>
        <v>38.666666666666664</v>
      </c>
      <c r="E40" s="13" t="s">
        <v>34</v>
      </c>
      <c r="F40" s="9">
        <f>AVERAGE(F4,F5,F9,F10,F13,F23,F28,F30,F31)</f>
        <v>47.444444444444443</v>
      </c>
      <c r="G40" s="30"/>
      <c r="H40" s="30"/>
    </row>
    <row r="41" spans="1:8" x14ac:dyDescent="0.2">
      <c r="A41" s="44"/>
      <c r="B41" s="36"/>
      <c r="C41" s="37"/>
      <c r="D41" s="36"/>
      <c r="E41" s="37"/>
      <c r="F41" s="32"/>
      <c r="G41" s="30"/>
      <c r="H41" s="30"/>
    </row>
    <row r="42" spans="1:8" x14ac:dyDescent="0.2">
      <c r="A42" s="49" t="s">
        <v>45</v>
      </c>
      <c r="B42" s="50"/>
      <c r="C42" s="51" t="s">
        <v>45</v>
      </c>
      <c r="D42" s="52"/>
      <c r="E42" s="54" t="s">
        <v>45</v>
      </c>
      <c r="F42" s="41"/>
      <c r="G42" s="30"/>
      <c r="H42" s="30"/>
    </row>
    <row r="43" spans="1:8" x14ac:dyDescent="0.2">
      <c r="A43" s="18" t="s">
        <v>35</v>
      </c>
      <c r="B43" s="8">
        <v>17</v>
      </c>
      <c r="C43" s="16" t="s">
        <v>35</v>
      </c>
      <c r="D43" s="8">
        <v>19</v>
      </c>
      <c r="E43" s="16" t="s">
        <v>35</v>
      </c>
      <c r="F43" s="8">
        <v>17</v>
      </c>
      <c r="G43" s="30"/>
      <c r="H43" s="30"/>
    </row>
    <row r="44" spans="1:8" x14ac:dyDescent="0.2">
      <c r="A44" s="21" t="s">
        <v>34</v>
      </c>
      <c r="B44" s="15">
        <v>7</v>
      </c>
      <c r="C44" s="22" t="s">
        <v>34</v>
      </c>
      <c r="D44" s="15">
        <v>6</v>
      </c>
      <c r="E44" s="22" t="s">
        <v>34</v>
      </c>
      <c r="F44" s="15">
        <v>9</v>
      </c>
      <c r="G44" s="30"/>
      <c r="H44" s="30"/>
    </row>
    <row r="45" spans="1:8" x14ac:dyDescent="0.2">
      <c r="A45" s="30"/>
      <c r="B45" s="30"/>
      <c r="C45" s="30"/>
      <c r="D45" s="30"/>
      <c r="E45" s="30"/>
      <c r="F45" s="30"/>
      <c r="G45" s="30"/>
      <c r="H45" s="30"/>
    </row>
    <row r="46" spans="1:8" x14ac:dyDescent="0.2">
      <c r="A46" s="30"/>
      <c r="B46" s="30"/>
      <c r="C46" s="30"/>
      <c r="D46" s="30"/>
      <c r="E46" s="30"/>
      <c r="F46" s="30"/>
      <c r="G46" s="30"/>
      <c r="H46" s="30"/>
    </row>
    <row r="47" spans="1:8" x14ac:dyDescent="0.2">
      <c r="A47" s="49" t="s">
        <v>46</v>
      </c>
      <c r="B47" s="50"/>
      <c r="C47" s="51" t="s">
        <v>46</v>
      </c>
      <c r="D47" s="52"/>
      <c r="E47" s="54" t="s">
        <v>46</v>
      </c>
      <c r="F47" s="43"/>
      <c r="G47" s="30"/>
      <c r="H47" s="30"/>
    </row>
    <row r="48" spans="1:8" x14ac:dyDescent="0.2">
      <c r="A48" s="23" t="s">
        <v>39</v>
      </c>
      <c r="B48" s="8">
        <f>SUM(B3,B6:B8,B11:B12,B15:B18)</f>
        <v>387</v>
      </c>
      <c r="C48" s="28" t="s">
        <v>39</v>
      </c>
      <c r="D48" s="8"/>
      <c r="E48" s="28" t="s">
        <v>39</v>
      </c>
      <c r="F48" s="8">
        <f>SUM(F3,F6:F8,F11:F12,F15:F18)</f>
        <v>584</v>
      </c>
      <c r="G48" s="30"/>
      <c r="H48" s="30"/>
    </row>
    <row r="49" spans="1:8" x14ac:dyDescent="0.2">
      <c r="A49" s="19" t="s">
        <v>34</v>
      </c>
      <c r="B49" s="8">
        <f>SUM(B4:B5,B9:B10,B13:B14)</f>
        <v>269</v>
      </c>
      <c r="C49" s="13" t="s">
        <v>34</v>
      </c>
      <c r="D49" s="8"/>
      <c r="E49" s="13" t="s">
        <v>34</v>
      </c>
      <c r="F49" s="8">
        <f>SUM(F4:F5,F9:F10,F13:F14)</f>
        <v>367</v>
      </c>
      <c r="G49" s="30"/>
      <c r="H49" s="30"/>
    </row>
    <row r="50" spans="1:8" x14ac:dyDescent="0.2">
      <c r="A50" s="20" t="s">
        <v>36</v>
      </c>
      <c r="B50" s="8">
        <v>0</v>
      </c>
      <c r="C50" s="17" t="s">
        <v>36</v>
      </c>
      <c r="D50" s="15"/>
      <c r="E50" s="17" t="s">
        <v>36</v>
      </c>
      <c r="F50" s="15">
        <v>18</v>
      </c>
      <c r="G50" s="45"/>
      <c r="H50" s="45"/>
    </row>
    <row r="51" spans="1:8" x14ac:dyDescent="0.2">
      <c r="A51" s="31"/>
      <c r="B51" s="36"/>
      <c r="C51" s="36"/>
      <c r="D51" s="36"/>
      <c r="E51" s="36"/>
      <c r="F51" s="32"/>
      <c r="G51" s="45"/>
      <c r="H51" s="45"/>
    </row>
    <row r="52" spans="1:8" x14ac:dyDescent="0.2">
      <c r="A52" s="49" t="s">
        <v>47</v>
      </c>
      <c r="B52" s="52"/>
      <c r="C52" s="51" t="s">
        <v>47</v>
      </c>
      <c r="D52" s="52"/>
      <c r="E52" s="54" t="s">
        <v>47</v>
      </c>
      <c r="F52" s="41"/>
      <c r="G52" s="45"/>
      <c r="H52" s="45"/>
    </row>
    <row r="53" spans="1:8" x14ac:dyDescent="0.2">
      <c r="A53" s="18" t="s">
        <v>35</v>
      </c>
      <c r="B53" s="9">
        <f>AVERAGE(B3,B6:B8,B11:B12,B15:B18)</f>
        <v>43</v>
      </c>
      <c r="C53" s="16" t="s">
        <v>35</v>
      </c>
      <c r="D53" s="9"/>
      <c r="E53" s="16" t="s">
        <v>35</v>
      </c>
      <c r="F53" s="9">
        <f>AVERAGE(F3,F6:F8,F11:F12,F15:F18)</f>
        <v>64.888888888888886</v>
      </c>
      <c r="G53" s="45"/>
      <c r="H53" s="45"/>
    </row>
    <row r="54" spans="1:8" x14ac:dyDescent="0.2">
      <c r="A54" s="19" t="s">
        <v>34</v>
      </c>
      <c r="B54" s="9">
        <f>AVERAGE(B4:B5,B9:B10,B13:B14)</f>
        <v>44.833333333333336</v>
      </c>
      <c r="C54" s="13" t="s">
        <v>34</v>
      </c>
      <c r="D54" s="9"/>
      <c r="E54" s="13" t="s">
        <v>34</v>
      </c>
      <c r="F54" s="9">
        <f>AVERAGE(F4:F5,F9:F10,F13:F14)</f>
        <v>61.166666666666664</v>
      </c>
      <c r="G54" s="45"/>
      <c r="H54" s="45"/>
    </row>
    <row r="55" spans="1:8" x14ac:dyDescent="0.2">
      <c r="A55" s="44"/>
      <c r="B55" s="36"/>
      <c r="C55" s="37"/>
      <c r="D55" s="36"/>
      <c r="E55" s="37"/>
      <c r="F55" s="32"/>
      <c r="G55" s="45"/>
      <c r="H55" s="45"/>
    </row>
    <row r="56" spans="1:8" x14ac:dyDescent="0.2">
      <c r="A56" s="49" t="s">
        <v>48</v>
      </c>
      <c r="B56" s="50"/>
      <c r="C56" s="51" t="s">
        <v>48</v>
      </c>
      <c r="D56" s="52"/>
      <c r="E56" s="54" t="s">
        <v>48</v>
      </c>
      <c r="F56" s="41"/>
      <c r="G56" s="45"/>
      <c r="H56" s="45"/>
    </row>
    <row r="57" spans="1:8" x14ac:dyDescent="0.2">
      <c r="A57" s="18" t="s">
        <v>35</v>
      </c>
      <c r="B57" s="8">
        <v>10</v>
      </c>
      <c r="C57" s="16" t="s">
        <v>35</v>
      </c>
      <c r="D57" s="8"/>
      <c r="E57" s="16" t="s">
        <v>35</v>
      </c>
      <c r="F57" s="8">
        <v>10</v>
      </c>
      <c r="G57" s="45"/>
      <c r="H57" s="45"/>
    </row>
    <row r="58" spans="1:8" x14ac:dyDescent="0.2">
      <c r="A58" s="21" t="s">
        <v>34</v>
      </c>
      <c r="B58" s="15">
        <v>6</v>
      </c>
      <c r="C58" s="22" t="s">
        <v>34</v>
      </c>
      <c r="D58" s="15"/>
      <c r="E58" s="22" t="s">
        <v>34</v>
      </c>
      <c r="F58" s="15">
        <v>5</v>
      </c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9" t="s">
        <v>49</v>
      </c>
      <c r="B61" s="50"/>
      <c r="C61" s="51" t="s">
        <v>49</v>
      </c>
      <c r="D61" s="52"/>
      <c r="E61" s="54" t="s">
        <v>49</v>
      </c>
      <c r="F61" s="43"/>
      <c r="G61" s="45"/>
      <c r="H61" s="45"/>
    </row>
    <row r="62" spans="1:8" x14ac:dyDescent="0.2">
      <c r="A62" s="23" t="s">
        <v>39</v>
      </c>
      <c r="B62" s="8">
        <f>SUM(B22:B28)</f>
        <v>131</v>
      </c>
      <c r="C62" s="28" t="s">
        <v>39</v>
      </c>
      <c r="D62" s="8"/>
      <c r="E62" s="28" t="s">
        <v>39</v>
      </c>
      <c r="F62" s="8">
        <f>SUM(F21:F22,F24:F27,F29)</f>
        <v>114</v>
      </c>
      <c r="G62" s="45"/>
      <c r="H62" s="45"/>
    </row>
    <row r="63" spans="1:8" x14ac:dyDescent="0.2">
      <c r="A63" s="19" t="s">
        <v>34</v>
      </c>
      <c r="B63" s="8">
        <f>SUM(B21)</f>
        <v>1</v>
      </c>
      <c r="C63" s="13" t="s">
        <v>34</v>
      </c>
      <c r="D63" s="8"/>
      <c r="E63" s="13" t="s">
        <v>34</v>
      </c>
      <c r="F63" s="8">
        <f>SUM(F23,F28,F30:F31)</f>
        <v>78</v>
      </c>
      <c r="G63" s="45"/>
      <c r="H63" s="45"/>
    </row>
    <row r="64" spans="1:8" x14ac:dyDescent="0.2">
      <c r="A64" s="31"/>
      <c r="B64" s="36"/>
      <c r="C64" s="36"/>
      <c r="D64" s="36"/>
      <c r="E64" s="36"/>
      <c r="F64" s="32"/>
      <c r="G64" s="45"/>
      <c r="H64" s="45"/>
    </row>
    <row r="65" spans="1:8" x14ac:dyDescent="0.2">
      <c r="A65" s="49" t="s">
        <v>50</v>
      </c>
      <c r="B65" s="52"/>
      <c r="C65" s="51" t="s">
        <v>50</v>
      </c>
      <c r="D65" s="52"/>
      <c r="E65" s="54" t="s">
        <v>50</v>
      </c>
      <c r="F65" s="41"/>
      <c r="G65" s="45"/>
      <c r="H65" s="45"/>
    </row>
    <row r="66" spans="1:8" x14ac:dyDescent="0.2">
      <c r="A66" s="18" t="s">
        <v>35</v>
      </c>
      <c r="B66" s="9">
        <f>AVERAGE(B22:B28)</f>
        <v>18.714285714285715</v>
      </c>
      <c r="C66" s="16" t="s">
        <v>35</v>
      </c>
      <c r="D66" s="9"/>
      <c r="E66" s="16" t="s">
        <v>35</v>
      </c>
      <c r="F66" s="9">
        <f>AVERAGE(F21:F22,F24:F27,F29)</f>
        <v>16.285714285714285</v>
      </c>
      <c r="G66" s="45"/>
      <c r="H66" s="45"/>
    </row>
    <row r="67" spans="1:8" x14ac:dyDescent="0.2">
      <c r="A67" s="19" t="s">
        <v>34</v>
      </c>
      <c r="B67" s="9">
        <f>AVERAGE(B21)</f>
        <v>1</v>
      </c>
      <c r="C67" s="13" t="s">
        <v>34</v>
      </c>
      <c r="D67" s="9"/>
      <c r="E67" s="13" t="s">
        <v>34</v>
      </c>
      <c r="F67" s="9">
        <f>AVERAGE(F23,F28,F30:F31)</f>
        <v>19.5</v>
      </c>
      <c r="G67" s="45"/>
      <c r="H67" s="45"/>
    </row>
    <row r="68" spans="1:8" x14ac:dyDescent="0.2">
      <c r="A68" s="44"/>
      <c r="B68" s="36"/>
      <c r="C68" s="37"/>
      <c r="D68" s="36"/>
      <c r="E68" s="37"/>
      <c r="F68" s="32"/>
      <c r="G68" s="45"/>
      <c r="H68" s="45"/>
    </row>
    <row r="69" spans="1:8" x14ac:dyDescent="0.2">
      <c r="A69" s="49" t="s">
        <v>51</v>
      </c>
      <c r="B69" s="50"/>
      <c r="C69" s="51" t="s">
        <v>51</v>
      </c>
      <c r="D69" s="52"/>
      <c r="E69" s="54" t="s">
        <v>51</v>
      </c>
      <c r="F69" s="41"/>
      <c r="G69" s="45"/>
      <c r="H69" s="45"/>
    </row>
    <row r="70" spans="1:8" x14ac:dyDescent="0.2">
      <c r="A70" s="18" t="s">
        <v>35</v>
      </c>
      <c r="B70" s="8">
        <v>7</v>
      </c>
      <c r="C70" s="16" t="s">
        <v>35</v>
      </c>
      <c r="D70" s="8"/>
      <c r="E70" s="16" t="s">
        <v>35</v>
      </c>
      <c r="F70" s="8">
        <v>7</v>
      </c>
      <c r="G70" s="45"/>
      <c r="H70" s="45"/>
    </row>
    <row r="71" spans="1:8" x14ac:dyDescent="0.2">
      <c r="A71" s="19" t="s">
        <v>34</v>
      </c>
      <c r="B71" s="8">
        <v>1</v>
      </c>
      <c r="C71" s="13" t="s">
        <v>34</v>
      </c>
      <c r="D71" s="8"/>
      <c r="E71" s="13" t="s">
        <v>34</v>
      </c>
      <c r="F71" s="48">
        <v>4</v>
      </c>
      <c r="G71" s="45"/>
      <c r="H71" s="45"/>
    </row>
    <row r="72" spans="1:8" x14ac:dyDescent="0.2">
      <c r="A72" s="42"/>
      <c r="B72" s="42"/>
      <c r="C72" s="42"/>
      <c r="D72" s="42"/>
      <c r="E72" s="42"/>
      <c r="F72" s="42"/>
      <c r="G72" s="3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</sheetData>
  <autoFilter ref="A1:D36" xr:uid="{D781E820-9F17-1841-AEB9-AF1F46D5DE7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2023-02-11T07:44:23Z</dcterms:created>
  <dcterms:modified xsi:type="dcterms:W3CDTF">2023-02-20T10:04:04Z</dcterms:modified>
</cp:coreProperties>
</file>